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9440" windowHeight="12240" tabRatio="861" firstSheet="2" activeTab="3"/>
  </bookViews>
  <sheets>
    <sheet name="Introduction" sheetId="5" r:id="rId1"/>
    <sheet name="Completion Instructions" sheetId="6" r:id="rId2"/>
    <sheet name="FAQ" sheetId="7" r:id="rId3"/>
    <sheet name="A. HTT General" sheetId="8" r:id="rId4"/>
    <sheet name="B1. HTT Mortgage Assets" sheetId="9" r:id="rId5"/>
    <sheet name="B2. HTT Public Sector Assets" sheetId="10" r:id="rId6"/>
    <sheet name="B3. HTT Shipping Assets" sheetId="11" r:id="rId7"/>
    <sheet name="C. HTT Harmonised Glossary" sheetId="12" r:id="rId8"/>
    <sheet name="Disclaimer" sheetId="13" r:id="rId9"/>
    <sheet name="D. Nat Trans Templ" sheetId="14" r:id="rId10"/>
    <sheet name="E.g. General" sheetId="15" r:id="rId11"/>
    <sheet name="E.g. Other" sheetId="16" r:id="rId12"/>
  </sheets>
  <definedNames>
    <definedName name="_xlnm._FilterDatabase" localSheetId="4" hidden="1">'B1. HTT Mortgage Assets'!$A$11:$D$168</definedName>
    <definedName name="acceptable_use_policy" localSheetId="8">Disclaimer!#REF!</definedName>
    <definedName name="general_tc" localSheetId="8">Disclaimer!$A$61</definedName>
    <definedName name="privacy_policy" localSheetId="8">Disclaimer!$A$136</definedName>
    <definedName name="_xlnm.Print_Area" localSheetId="3">'A. HTT General'!$A$1:$G$365</definedName>
    <definedName name="_xlnm.Print_Area" localSheetId="4">'B1. HTT Mortgage Assets'!$A$1:$G$368</definedName>
    <definedName name="_xlnm.Print_Area" localSheetId="5">'B2. HTT Public Sector Assets'!$A$1:$G$179</definedName>
    <definedName name="_xlnm.Print_Area" localSheetId="6">'B3. HTT Shipping Assets'!$A$1:$G$211</definedName>
    <definedName name="_xlnm.Print_Area" localSheetId="7">'C. HTT Harmonised Glossary'!$A$1:$C$37</definedName>
    <definedName name="_xlnm.Print_Area" localSheetId="1">'Completion Instructions'!$B$2:$J$60</definedName>
    <definedName name="_xlnm.Print_Area" localSheetId="8">Disclaimer!$A$1:$A$170</definedName>
    <definedName name="_xlnm.Print_Area" localSheetId="2">FAQ!$A$1:$C$28</definedName>
    <definedName name="_xlnm.Print_Area" localSheetId="0">Introduction!$B$2:$J$39</definedName>
    <definedName name="_xlnm.Print_Titles" localSheetId="8">Disclaimer!$2:$2</definedName>
    <definedName name="_xlnm.Print_Titles" localSheetId="2">FAQ!$4:$4</definedName>
  </definedNames>
  <calcPr calcId="145621"/>
</workbook>
</file>

<file path=xl/calcChain.xml><?xml version="1.0" encoding="utf-8"?>
<calcChain xmlns="http://schemas.openxmlformats.org/spreadsheetml/2006/main">
  <c r="F176" i="8" l="1"/>
  <c r="F207" i="8"/>
  <c r="F220" i="8"/>
  <c r="F219" i="8"/>
  <c r="F218" i="8"/>
  <c r="F217" i="8"/>
  <c r="C231" i="8"/>
  <c r="D115" i="8" l="1"/>
  <c r="C115" i="8"/>
  <c r="F55" i="8"/>
  <c r="D98" i="8" l="1"/>
  <c r="F134" i="9" l="1"/>
  <c r="G227" i="8" l="1"/>
  <c r="F227" i="8"/>
  <c r="G226" i="8"/>
  <c r="F226" i="8"/>
  <c r="G225" i="8"/>
  <c r="F225" i="8"/>
  <c r="G224" i="8"/>
  <c r="F224" i="8"/>
  <c r="G223" i="8"/>
  <c r="F223" i="8"/>
  <c r="G222" i="8"/>
  <c r="F222" i="8"/>
  <c r="G221" i="8"/>
  <c r="F221" i="8"/>
  <c r="C290" i="8" l="1"/>
  <c r="D292" i="8" l="1"/>
  <c r="C292" i="8"/>
  <c r="C179" i="8" l="1"/>
  <c r="C288" i="8"/>
  <c r="D167" i="8"/>
  <c r="G166" i="8" l="1"/>
  <c r="G165" i="8"/>
  <c r="G164" i="8"/>
  <c r="D179" i="11"/>
  <c r="G175" i="11" s="1"/>
  <c r="C179" i="11"/>
  <c r="F175" i="11" s="1"/>
  <c r="F171" i="11"/>
  <c r="D157" i="11"/>
  <c r="G153" i="11" s="1"/>
  <c r="C157" i="11"/>
  <c r="F153" i="11"/>
  <c r="G149" i="11"/>
  <c r="F149" i="11"/>
  <c r="D144" i="11"/>
  <c r="C144" i="11"/>
  <c r="F142" i="11" s="1"/>
  <c r="G142" i="11"/>
  <c r="G140" i="11"/>
  <c r="G138" i="11"/>
  <c r="F138" i="11"/>
  <c r="G136" i="11"/>
  <c r="G134" i="11"/>
  <c r="F134" i="11"/>
  <c r="G132" i="11"/>
  <c r="G130" i="11"/>
  <c r="F130" i="11"/>
  <c r="G128" i="11"/>
  <c r="G126" i="11"/>
  <c r="F126" i="11"/>
  <c r="G124" i="11"/>
  <c r="G122" i="11"/>
  <c r="F122" i="11"/>
  <c r="G120" i="11"/>
  <c r="C59" i="11"/>
  <c r="C55" i="11"/>
  <c r="C26" i="11"/>
  <c r="C152" i="10"/>
  <c r="F164" i="10" s="1"/>
  <c r="F149" i="10"/>
  <c r="F148" i="10"/>
  <c r="C82" i="10"/>
  <c r="C78" i="10"/>
  <c r="C49" i="10"/>
  <c r="C42" i="10"/>
  <c r="F41" i="10" s="1"/>
  <c r="D37" i="10"/>
  <c r="G34" i="10" s="1"/>
  <c r="C37" i="10"/>
  <c r="F36" i="10" s="1"/>
  <c r="G36" i="10"/>
  <c r="G35" i="10"/>
  <c r="F35" i="10"/>
  <c r="G33" i="10"/>
  <c r="F33" i="10"/>
  <c r="G32" i="10"/>
  <c r="G31" i="10"/>
  <c r="F31" i="10"/>
  <c r="G30" i="10"/>
  <c r="G29" i="10"/>
  <c r="F29" i="10"/>
  <c r="G28" i="10"/>
  <c r="G27" i="10"/>
  <c r="F27" i="10"/>
  <c r="G26" i="10"/>
  <c r="G25" i="10"/>
  <c r="F25" i="10"/>
  <c r="G24" i="10"/>
  <c r="G23" i="10"/>
  <c r="F23" i="10"/>
  <c r="G22" i="10"/>
  <c r="D331" i="9"/>
  <c r="G336" i="9" s="1"/>
  <c r="C331" i="9"/>
  <c r="F332" i="9" s="1"/>
  <c r="D309" i="9"/>
  <c r="G314" i="9" s="1"/>
  <c r="C309" i="9"/>
  <c r="F314" i="9" s="1"/>
  <c r="D296" i="9"/>
  <c r="G294" i="9" s="1"/>
  <c r="C296" i="9"/>
  <c r="F284" i="9" s="1"/>
  <c r="G288" i="9"/>
  <c r="D230" i="9"/>
  <c r="G228" i="9" s="1"/>
  <c r="C230" i="9"/>
  <c r="F233" i="9" s="1"/>
  <c r="D208" i="9"/>
  <c r="G209" i="9" s="1"/>
  <c r="C208" i="9"/>
  <c r="F200" i="9" s="1"/>
  <c r="D195" i="9"/>
  <c r="G194" i="9" s="1"/>
  <c r="C195" i="9"/>
  <c r="F191" i="9" s="1"/>
  <c r="F77" i="9"/>
  <c r="D77" i="9"/>
  <c r="D73" i="9"/>
  <c r="F44" i="9"/>
  <c r="D44" i="9"/>
  <c r="C44" i="9"/>
  <c r="C15" i="9"/>
  <c r="F26" i="9" s="1"/>
  <c r="D300" i="8"/>
  <c r="C300" i="8"/>
  <c r="C299" i="8"/>
  <c r="C298" i="8"/>
  <c r="C297" i="8"/>
  <c r="C296" i="8"/>
  <c r="C295" i="8"/>
  <c r="C294" i="8"/>
  <c r="D293" i="8"/>
  <c r="C293" i="8"/>
  <c r="F292" i="8"/>
  <c r="C291" i="8"/>
  <c r="D290" i="8"/>
  <c r="C289" i="8"/>
  <c r="C220" i="8"/>
  <c r="C208" i="8"/>
  <c r="F187" i="8"/>
  <c r="F185" i="8"/>
  <c r="F183" i="8"/>
  <c r="F181" i="8"/>
  <c r="F186" i="8"/>
  <c r="F178" i="8"/>
  <c r="F175" i="8"/>
  <c r="F174" i="8"/>
  <c r="C167" i="8"/>
  <c r="F164" i="8" s="1"/>
  <c r="D153" i="8"/>
  <c r="G162" i="8" s="1"/>
  <c r="C153" i="8"/>
  <c r="F151" i="8" s="1"/>
  <c r="D127" i="8"/>
  <c r="G136" i="8" s="1"/>
  <c r="C127" i="8"/>
  <c r="F134" i="8" s="1"/>
  <c r="D100" i="8"/>
  <c r="G103" i="8" s="1"/>
  <c r="C100" i="8"/>
  <c r="F105" i="8" s="1"/>
  <c r="D77" i="8"/>
  <c r="G80" i="8" s="1"/>
  <c r="C77" i="8"/>
  <c r="F82" i="8" s="1"/>
  <c r="C58" i="8"/>
  <c r="F63" i="8" s="1"/>
  <c r="G278" i="9" l="1"/>
  <c r="G151" i="8"/>
  <c r="G144" i="8"/>
  <c r="G140" i="8"/>
  <c r="G145" i="8"/>
  <c r="G139" i="8"/>
  <c r="G150" i="8"/>
  <c r="G155" i="8"/>
  <c r="G141" i="8"/>
  <c r="G147" i="8"/>
  <c r="G152" i="8"/>
  <c r="G157" i="8"/>
  <c r="G143" i="8"/>
  <c r="G148" i="8"/>
  <c r="F147" i="8"/>
  <c r="F138" i="8"/>
  <c r="F93" i="8"/>
  <c r="F101" i="8"/>
  <c r="F96" i="8"/>
  <c r="G202" i="9"/>
  <c r="G172" i="9"/>
  <c r="G181" i="9"/>
  <c r="G175" i="9"/>
  <c r="G190" i="9"/>
  <c r="G176" i="9"/>
  <c r="G113" i="8"/>
  <c r="F113" i="8"/>
  <c r="F57" i="8"/>
  <c r="F60" i="8"/>
  <c r="F56" i="8"/>
  <c r="F61" i="8"/>
  <c r="G37" i="10"/>
  <c r="F73" i="8"/>
  <c r="F78" i="8"/>
  <c r="G96" i="8"/>
  <c r="F110" i="8"/>
  <c r="F117" i="8"/>
  <c r="G138" i="8"/>
  <c r="G142" i="8"/>
  <c r="G146" i="8"/>
  <c r="G149" i="8"/>
  <c r="G159" i="8"/>
  <c r="G171" i="11"/>
  <c r="F70" i="8"/>
  <c r="G115" i="8"/>
  <c r="F86" i="8"/>
  <c r="F120" i="11"/>
  <c r="F124" i="11"/>
  <c r="F128" i="11"/>
  <c r="F132" i="11"/>
  <c r="F136" i="11"/>
  <c r="F140" i="11"/>
  <c r="G183" i="9"/>
  <c r="G98" i="8"/>
  <c r="G82" i="8"/>
  <c r="G105" i="8"/>
  <c r="F115" i="8"/>
  <c r="F121" i="8"/>
  <c r="F131" i="8"/>
  <c r="F140" i="8"/>
  <c r="F165" i="8"/>
  <c r="F123" i="8"/>
  <c r="F149" i="8"/>
  <c r="F166" i="8"/>
  <c r="G75" i="8"/>
  <c r="G71" i="8"/>
  <c r="F76" i="8"/>
  <c r="G78" i="8"/>
  <c r="G94" i="8"/>
  <c r="F99" i="8"/>
  <c r="G101" i="8"/>
  <c r="F119" i="8"/>
  <c r="F142" i="8"/>
  <c r="F145" i="8"/>
  <c r="F80" i="8"/>
  <c r="F114" i="8"/>
  <c r="F118" i="8"/>
  <c r="F126" i="8"/>
  <c r="F280" i="9"/>
  <c r="F150" i="10"/>
  <c r="F152" i="10" s="1"/>
  <c r="F154" i="10"/>
  <c r="G117" i="8"/>
  <c r="G133" i="8"/>
  <c r="F103" i="8"/>
  <c r="F112" i="8"/>
  <c r="F116" i="8"/>
  <c r="F120" i="8"/>
  <c r="F122" i="8"/>
  <c r="F128" i="8"/>
  <c r="G131" i="8"/>
  <c r="F135" i="8"/>
  <c r="F71" i="8"/>
  <c r="F74" i="8"/>
  <c r="F94" i="8"/>
  <c r="F97" i="8"/>
  <c r="G112" i="8"/>
  <c r="G114" i="8"/>
  <c r="G116" i="8"/>
  <c r="G118" i="8"/>
  <c r="G120" i="8"/>
  <c r="G122" i="8"/>
  <c r="G126" i="8"/>
  <c r="G129" i="8"/>
  <c r="F132" i="8"/>
  <c r="G135" i="8"/>
  <c r="F139" i="8"/>
  <c r="F141" i="8"/>
  <c r="F143" i="8"/>
  <c r="G161" i="8"/>
  <c r="G173" i="9"/>
  <c r="G187" i="9"/>
  <c r="G200" i="9"/>
  <c r="G286" i="9"/>
  <c r="F22" i="10"/>
  <c r="F24" i="10"/>
  <c r="F26" i="10"/>
  <c r="F28" i="10"/>
  <c r="F30" i="10"/>
  <c r="F32" i="10"/>
  <c r="F34" i="10"/>
  <c r="F151" i="10"/>
  <c r="F157" i="10"/>
  <c r="F130" i="8"/>
  <c r="F133" i="8"/>
  <c r="F136" i="8"/>
  <c r="F158" i="10"/>
  <c r="G119" i="8"/>
  <c r="G121" i="8"/>
  <c r="G123" i="8"/>
  <c r="F153" i="10"/>
  <c r="F165" i="10"/>
  <c r="G204" i="9"/>
  <c r="G224" i="9"/>
  <c r="G272" i="9"/>
  <c r="G282" i="9"/>
  <c r="G290" i="9"/>
  <c r="F303" i="9"/>
  <c r="F323" i="9"/>
  <c r="G206" i="9"/>
  <c r="G226" i="9"/>
  <c r="G276" i="9"/>
  <c r="G284" i="9"/>
  <c r="G292" i="9"/>
  <c r="G305" i="9"/>
  <c r="G323" i="9"/>
  <c r="G213" i="9"/>
  <c r="G184" i="9"/>
  <c r="G191" i="9"/>
  <c r="G231" i="9"/>
  <c r="F325" i="9"/>
  <c r="G180" i="9"/>
  <c r="F187" i="9"/>
  <c r="G192" i="9"/>
  <c r="G235" i="9"/>
  <c r="G327" i="9"/>
  <c r="F176" i="9"/>
  <c r="F226" i="9"/>
  <c r="F272" i="9"/>
  <c r="F305" i="9"/>
  <c r="F329" i="9"/>
  <c r="F336" i="9"/>
  <c r="F174" i="9"/>
  <c r="F185" i="9"/>
  <c r="F189" i="9"/>
  <c r="F222" i="9"/>
  <c r="F301" i="9"/>
  <c r="F310" i="9"/>
  <c r="F182" i="9"/>
  <c r="F172" i="9"/>
  <c r="G174" i="9"/>
  <c r="G177" i="9"/>
  <c r="F180" i="9"/>
  <c r="G182" i="9"/>
  <c r="G186" i="9"/>
  <c r="G189" i="9"/>
  <c r="F193" i="9"/>
  <c r="G222" i="9"/>
  <c r="G274" i="9"/>
  <c r="G280" i="9"/>
  <c r="F288" i="9"/>
  <c r="G301" i="9"/>
  <c r="F307" i="9"/>
  <c r="F327" i="9"/>
  <c r="G167" i="8"/>
  <c r="F14" i="9"/>
  <c r="F12" i="9"/>
  <c r="F19" i="9"/>
  <c r="F21" i="9"/>
  <c r="F23" i="9"/>
  <c r="F17" i="9"/>
  <c r="F25" i="9"/>
  <c r="F214" i="8"/>
  <c r="F210" i="8"/>
  <c r="F206" i="8"/>
  <c r="F202" i="8"/>
  <c r="F198" i="8"/>
  <c r="F194" i="8"/>
  <c r="F213" i="8"/>
  <c r="F209" i="8"/>
  <c r="F205" i="8"/>
  <c r="F201" i="8"/>
  <c r="F197" i="8"/>
  <c r="F193" i="8"/>
  <c r="F212" i="8"/>
  <c r="F204" i="8"/>
  <c r="F200" i="8"/>
  <c r="F196" i="8"/>
  <c r="F108" i="8"/>
  <c r="F161" i="8"/>
  <c r="F159" i="8"/>
  <c r="F157" i="8"/>
  <c r="F155" i="8"/>
  <c r="F156" i="8"/>
  <c r="F160" i="8"/>
  <c r="F195" i="8"/>
  <c r="F211" i="8"/>
  <c r="F204" i="9"/>
  <c r="F199" i="8"/>
  <c r="F215" i="8"/>
  <c r="F295" i="9"/>
  <c r="F293" i="9"/>
  <c r="F291" i="9"/>
  <c r="F289" i="9"/>
  <c r="F287" i="9"/>
  <c r="F285" i="9"/>
  <c r="F283" i="9"/>
  <c r="F281" i="9"/>
  <c r="F279" i="9"/>
  <c r="F277" i="9"/>
  <c r="F275" i="9"/>
  <c r="F273" i="9"/>
  <c r="F294" i="9"/>
  <c r="F290" i="9"/>
  <c r="F286" i="9"/>
  <c r="F282" i="9"/>
  <c r="F278" i="9"/>
  <c r="F214" i="9"/>
  <c r="F212" i="9"/>
  <c r="F210" i="9"/>
  <c r="F207" i="9"/>
  <c r="F205" i="9"/>
  <c r="F203" i="9"/>
  <c r="F201" i="9"/>
  <c r="F213" i="9"/>
  <c r="F209" i="9"/>
  <c r="F206" i="9"/>
  <c r="F202" i="9"/>
  <c r="F62" i="8"/>
  <c r="F54" i="8"/>
  <c r="F81" i="8"/>
  <c r="F87" i="8"/>
  <c r="F104" i="8"/>
  <c r="F109" i="8"/>
  <c r="F53" i="8"/>
  <c r="F59" i="8"/>
  <c r="F64" i="8"/>
  <c r="F72" i="8"/>
  <c r="F75" i="8"/>
  <c r="G86" i="8"/>
  <c r="G81" i="8"/>
  <c r="G79" i="8"/>
  <c r="G76" i="8"/>
  <c r="G74" i="8"/>
  <c r="G70" i="8"/>
  <c r="F79" i="8"/>
  <c r="G87" i="8"/>
  <c r="F95" i="8"/>
  <c r="F98" i="8"/>
  <c r="G110" i="8"/>
  <c r="G108" i="8"/>
  <c r="G104" i="8"/>
  <c r="G102" i="8"/>
  <c r="G99" i="8"/>
  <c r="G97" i="8"/>
  <c r="G95" i="8"/>
  <c r="G93" i="8"/>
  <c r="F102" i="8"/>
  <c r="G109" i="8"/>
  <c r="F129" i="8"/>
  <c r="F144" i="8"/>
  <c r="F146" i="8"/>
  <c r="F148" i="8"/>
  <c r="F150" i="8"/>
  <c r="F152" i="8"/>
  <c r="F154" i="8"/>
  <c r="F158" i="8"/>
  <c r="F162" i="8"/>
  <c r="F203" i="8"/>
  <c r="G220" i="8"/>
  <c r="F211" i="9"/>
  <c r="F236" i="9"/>
  <c r="F234" i="9"/>
  <c r="F232" i="9"/>
  <c r="F229" i="9"/>
  <c r="F227" i="9"/>
  <c r="F225" i="9"/>
  <c r="F223" i="9"/>
  <c r="F235" i="9"/>
  <c r="F231" i="9"/>
  <c r="F228" i="9"/>
  <c r="F224" i="9"/>
  <c r="F276" i="9"/>
  <c r="F292" i="9"/>
  <c r="F163" i="11"/>
  <c r="F161" i="11"/>
  <c r="F159" i="11"/>
  <c r="F156" i="11"/>
  <c r="F154" i="11"/>
  <c r="F152" i="11"/>
  <c r="F150" i="11"/>
  <c r="F160" i="11"/>
  <c r="F185" i="11"/>
  <c r="F183" i="11"/>
  <c r="F181" i="11"/>
  <c r="F178" i="11"/>
  <c r="F176" i="11"/>
  <c r="F174" i="11"/>
  <c r="F172" i="11"/>
  <c r="F182" i="11"/>
  <c r="G128" i="8"/>
  <c r="G130" i="8"/>
  <c r="G132" i="8"/>
  <c r="G134" i="8"/>
  <c r="G154" i="8"/>
  <c r="G156" i="8"/>
  <c r="G158" i="8"/>
  <c r="G160" i="8"/>
  <c r="F177" i="8"/>
  <c r="F179" i="8" s="1"/>
  <c r="F180" i="8"/>
  <c r="F184" i="8"/>
  <c r="F191" i="8"/>
  <c r="F13" i="9"/>
  <c r="F16" i="9"/>
  <c r="F20" i="9"/>
  <c r="F24" i="9"/>
  <c r="F173" i="9"/>
  <c r="F175" i="9"/>
  <c r="F177" i="9"/>
  <c r="F181" i="9"/>
  <c r="F183" i="9"/>
  <c r="G185" i="9"/>
  <c r="G188" i="9"/>
  <c r="G193" i="9"/>
  <c r="G214" i="9"/>
  <c r="G212" i="9"/>
  <c r="G210" i="9"/>
  <c r="G207" i="9"/>
  <c r="G205" i="9"/>
  <c r="G203" i="9"/>
  <c r="G201" i="9"/>
  <c r="G211" i="9"/>
  <c r="G236" i="9"/>
  <c r="G234" i="9"/>
  <c r="G232" i="9"/>
  <c r="G229" i="9"/>
  <c r="G227" i="9"/>
  <c r="G225" i="9"/>
  <c r="G223" i="9"/>
  <c r="G233" i="9"/>
  <c r="G295" i="9"/>
  <c r="G293" i="9"/>
  <c r="G291" i="9"/>
  <c r="G289" i="9"/>
  <c r="G287" i="9"/>
  <c r="G285" i="9"/>
  <c r="G283" i="9"/>
  <c r="G281" i="9"/>
  <c r="G279" i="9"/>
  <c r="G277" i="9"/>
  <c r="G275" i="9"/>
  <c r="G273" i="9"/>
  <c r="G303" i="9"/>
  <c r="G307" i="9"/>
  <c r="G310" i="9"/>
  <c r="G325" i="9"/>
  <c r="G329" i="9"/>
  <c r="G332" i="9"/>
  <c r="F40" i="10"/>
  <c r="F39" i="10"/>
  <c r="G163" i="11"/>
  <c r="G161" i="11"/>
  <c r="G159" i="11"/>
  <c r="G156" i="11"/>
  <c r="G154" i="11"/>
  <c r="G152" i="11"/>
  <c r="G150" i="11"/>
  <c r="G160" i="11"/>
  <c r="G185" i="11"/>
  <c r="G183" i="11"/>
  <c r="G181" i="11"/>
  <c r="G178" i="11"/>
  <c r="G176" i="11"/>
  <c r="G174" i="11"/>
  <c r="G172" i="11"/>
  <c r="G182" i="11"/>
  <c r="F194" i="9"/>
  <c r="F192" i="9"/>
  <c r="F190" i="9"/>
  <c r="F188" i="9"/>
  <c r="F186" i="9"/>
  <c r="F184" i="9"/>
  <c r="F315" i="9"/>
  <c r="F313" i="9"/>
  <c r="F311" i="9"/>
  <c r="F308" i="9"/>
  <c r="F306" i="9"/>
  <c r="F304" i="9"/>
  <c r="F302" i="9"/>
  <c r="F312" i="9"/>
  <c r="F337" i="9"/>
  <c r="F335" i="9"/>
  <c r="F333" i="9"/>
  <c r="F330" i="9"/>
  <c r="F328" i="9"/>
  <c r="F326" i="9"/>
  <c r="F324" i="9"/>
  <c r="F334" i="9"/>
  <c r="F143" i="11"/>
  <c r="F141" i="11"/>
  <c r="F139" i="11"/>
  <c r="F137" i="11"/>
  <c r="F135" i="11"/>
  <c r="F133" i="11"/>
  <c r="F131" i="11"/>
  <c r="F129" i="11"/>
  <c r="F127" i="11"/>
  <c r="F125" i="11"/>
  <c r="F123" i="11"/>
  <c r="F121" i="11"/>
  <c r="F151" i="11"/>
  <c r="F155" i="11"/>
  <c r="F158" i="11"/>
  <c r="F162" i="11"/>
  <c r="F173" i="11"/>
  <c r="F177" i="11"/>
  <c r="F180" i="11"/>
  <c r="F184" i="11"/>
  <c r="F182" i="8"/>
  <c r="F18" i="9"/>
  <c r="F22" i="9"/>
  <c r="G315" i="9"/>
  <c r="G313" i="9"/>
  <c r="G311" i="9"/>
  <c r="G308" i="9"/>
  <c r="G306" i="9"/>
  <c r="G304" i="9"/>
  <c r="G302" i="9"/>
  <c r="G312" i="9"/>
  <c r="G337" i="9"/>
  <c r="G335" i="9"/>
  <c r="G333" i="9"/>
  <c r="G330" i="9"/>
  <c r="G328" i="9"/>
  <c r="G326" i="9"/>
  <c r="G324" i="9"/>
  <c r="G334" i="9"/>
  <c r="G143" i="11"/>
  <c r="G141" i="11"/>
  <c r="G139" i="11"/>
  <c r="G137" i="11"/>
  <c r="G135" i="11"/>
  <c r="G133" i="11"/>
  <c r="G131" i="11"/>
  <c r="G129" i="11"/>
  <c r="G127" i="11"/>
  <c r="G125" i="11"/>
  <c r="G123" i="11"/>
  <c r="G121" i="11"/>
  <c r="G144" i="11" s="1"/>
  <c r="G151" i="11"/>
  <c r="G155" i="11"/>
  <c r="G158" i="11"/>
  <c r="G162" i="11"/>
  <c r="G173" i="11"/>
  <c r="G177" i="11"/>
  <c r="G180" i="11"/>
  <c r="G184" i="11"/>
  <c r="F155" i="10"/>
  <c r="F159" i="10"/>
  <c r="F156" i="10"/>
  <c r="F167" i="8" l="1"/>
  <c r="G153" i="8"/>
  <c r="G195" i="9"/>
  <c r="F42" i="10"/>
  <c r="F153" i="8"/>
  <c r="F100" i="8"/>
  <c r="F144" i="11"/>
  <c r="G157" i="11"/>
  <c r="F179" i="11"/>
  <c r="F157" i="11"/>
  <c r="F127" i="8"/>
  <c r="G179" i="11"/>
  <c r="F58" i="8"/>
  <c r="G127" i="8"/>
  <c r="G100" i="8"/>
  <c r="F37" i="10"/>
  <c r="G296" i="9"/>
  <c r="G230" i="9"/>
  <c r="G309" i="9"/>
  <c r="G208" i="9"/>
  <c r="F15" i="9"/>
  <c r="F230" i="9"/>
  <c r="F296" i="9"/>
  <c r="F309" i="9"/>
  <c r="G331" i="9"/>
  <c r="F331" i="9"/>
  <c r="F208" i="9"/>
  <c r="G77" i="8"/>
  <c r="F77" i="8"/>
  <c r="F208" i="8"/>
  <c r="F195" i="9"/>
</calcChain>
</file>

<file path=xl/sharedStrings.xml><?xml version="1.0" encoding="utf-8"?>
<sst xmlns="http://schemas.openxmlformats.org/spreadsheetml/2006/main" count="2745" uniqueCount="1709">
  <si>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</si>
  <si>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</si>
  <si>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</si>
  <si>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</si>
  <si>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</si>
  <si>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</si>
  <si>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</si>
  <si>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</si>
  <si>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</si>
  <si>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</si>
  <si>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</si>
  <si>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</si>
  <si>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</si>
  <si>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</si>
  <si>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</si>
  <si>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</si>
  <si>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</si>
  <si>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</si>
  <si>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</si>
  <si>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</si>
  <si>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</si>
  <si>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</si>
  <si>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</si>
  <si>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</si>
  <si>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</si>
  <si>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1. Please complete all the cells that include "[For completion]" and "[Mark as ND if not relevant]"</t>
  </si>
  <si>
    <t>2. The  "[For completion]" or "[Mark as ND if not relevant]" cells could be filled with:</t>
  </si>
  <si>
    <t>2.A Numbers: Please insert the appropriate data</t>
  </si>
  <si>
    <t>2.B Letters: Please insert either No Data (ND)</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</si>
  <si>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</si>
  <si>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</si>
  <si>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</si>
  <si>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3. Please note that the percentage cells will be automatically completed by the spreadsheet.</t>
  </si>
  <si>
    <t xml:space="preserve">4. Should you wish to insert your National Transparency Template worksheet(s) in the HTT, please follow our instructions in the box below. </t>
  </si>
  <si>
    <t>Please do not forget to change the name of the worksheet in order to be consistent with the numbering of the existing ones (starting with D.).</t>
  </si>
  <si>
    <t>Please update the Introduction Tab accordingly.</t>
  </si>
  <si>
    <t>5. Please delete tab D (Insert National Transparency Template) and the example tabs if unused.</t>
  </si>
  <si>
    <t>Please update the introduction Tab accordingly.</t>
  </si>
  <si>
    <t>6. Should you make references to external documents or cells in this document, please insert the hyperlink.</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</si>
  <si>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</si>
  <si>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</si>
  <si>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</si>
  <si>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</si>
  <si>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</si>
  <si>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</si>
  <si>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</si>
  <si>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</si>
  <si>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</si>
  <si>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</si>
  <si>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</si>
  <si>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</si>
  <si>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</si>
  <si>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</si>
  <si>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 xml:space="preserve">If a jurisdiction wishes to only use the HTT, it can do so. Otherwise, the HTT will be an add-on to the existing NTT. While the HTT is based on an international agreement, the NTT section will remain under the discretion of the jurisdiction. </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</si>
  <si>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</si>
  <si>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</si>
  <si>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</si>
  <si>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</si>
  <si>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</si>
  <si>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</si>
  <si>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</si>
  <si>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</si>
  <si>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</si>
  <si>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</si>
  <si>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</si>
  <si>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</si>
  <si>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</si>
  <si>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</si>
  <si>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</si>
  <si>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</si>
  <si>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</si>
  <si>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</si>
  <si>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</si>
  <si>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</si>
  <si>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</si>
  <si>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 xml:space="preserve">Liquid assets are defined as central bank eligible assets, substitute and other marketable assets. This total is calculated over both outstanding covered bonds and outstanding covered assets. </t>
  </si>
  <si>
    <t>Question 10: How should the "expected" and "contratual" columns of the "Cover pool amortisation profile" be understood?</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</si>
  <si>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</si>
  <si>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</si>
  <si>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</si>
  <si>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</si>
  <si>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</si>
  <si>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A. Harmonised Transparency Template - General Information</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</si>
  <si>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</si>
  <si>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</si>
  <si>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</si>
  <si>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</si>
  <si>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</si>
  <si>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</si>
  <si>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</si>
  <si>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</si>
  <si>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</si>
  <si>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</si>
  <si>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</si>
  <si>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</si>
  <si>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</si>
  <si>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</si>
  <si>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</si>
  <si>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</si>
  <si>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</si>
  <si>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</si>
  <si>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</si>
  <si>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</si>
  <si>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</si>
  <si>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</si>
  <si>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</si>
  <si>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</si>
  <si>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</si>
  <si>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</si>
  <si>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</si>
  <si>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</si>
  <si>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</si>
  <si>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</si>
  <si>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</si>
  <si>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</si>
  <si>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</si>
  <si>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</si>
  <si>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</si>
  <si>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</si>
  <si>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</si>
  <si>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</si>
  <si>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</si>
  <si>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</si>
  <si>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</si>
  <si>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</si>
  <si>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</si>
  <si>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</si>
  <si>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</si>
  <si>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</si>
  <si>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</si>
  <si>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</si>
  <si>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</si>
  <si>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</si>
  <si>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</si>
  <si>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</si>
  <si>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</si>
  <si>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</si>
  <si>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</si>
  <si>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</si>
  <si>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</si>
  <si>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</si>
  <si>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</si>
  <si>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</si>
  <si>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</si>
  <si>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</si>
  <si>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</si>
  <si>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</si>
  <si>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</si>
  <si>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</si>
  <si>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</si>
  <si>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</si>
  <si>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</si>
  <si>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</si>
  <si>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</si>
  <si>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</si>
  <si>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</si>
  <si>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</si>
  <si>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</si>
  <si>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</si>
  <si>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</si>
  <si>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</si>
  <si>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</si>
  <si>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</si>
  <si>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</si>
  <si>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</si>
  <si>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</si>
  <si>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</si>
  <si>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</si>
  <si>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</si>
  <si>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</si>
  <si>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</si>
  <si>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</si>
  <si>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</si>
  <si>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</si>
  <si>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</si>
  <si>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</si>
  <si>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</si>
  <si>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</si>
  <si>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</si>
  <si>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</si>
  <si>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</si>
  <si>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</si>
  <si>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</si>
  <si>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</si>
  <si>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</si>
  <si>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</si>
  <si>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</si>
  <si>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</si>
  <si>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</si>
  <si>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</si>
  <si>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</si>
  <si>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</si>
  <si>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</si>
  <si>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</si>
  <si>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</si>
  <si>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</si>
  <si>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</si>
  <si>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</si>
  <si>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</si>
  <si>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</si>
  <si>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</si>
  <si>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</si>
  <si>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</si>
  <si>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</si>
  <si>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</si>
  <si>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</si>
  <si>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</si>
  <si>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</si>
  <si>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</si>
  <si>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</si>
  <si>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</si>
  <si>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</si>
  <si>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</si>
  <si>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</si>
  <si>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</si>
  <si>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</si>
  <si>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</si>
  <si>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</si>
  <si>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</si>
  <si>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</si>
  <si>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</si>
  <si>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</si>
  <si>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</si>
  <si>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</si>
  <si>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</si>
  <si>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</si>
  <si>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</si>
  <si>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</si>
  <si>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</si>
  <si>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</si>
  <si>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</si>
  <si>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</si>
  <si>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</si>
  <si>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</si>
  <si>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</si>
  <si>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</si>
  <si>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</si>
  <si>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</si>
  <si>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</si>
  <si>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</si>
  <si>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</si>
  <si>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</si>
  <si>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</si>
  <si>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</si>
  <si>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</si>
  <si>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</si>
  <si>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</si>
  <si>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</si>
  <si>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</si>
  <si>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</si>
  <si>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</si>
  <si>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</si>
  <si>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</si>
  <si>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</si>
  <si>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</si>
  <si>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</si>
  <si>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</si>
  <si>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</si>
  <si>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</si>
  <si>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</si>
  <si>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</si>
  <si>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</si>
  <si>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</si>
  <si>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</si>
  <si>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</si>
  <si>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</si>
  <si>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</si>
  <si>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</si>
  <si>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</si>
  <si>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</si>
  <si>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</si>
  <si>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</si>
  <si>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</si>
  <si>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</si>
  <si>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</si>
  <si>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</si>
  <si>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</si>
  <si>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</si>
  <si>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</si>
  <si>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</si>
  <si>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</si>
  <si>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</si>
  <si>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</si>
  <si>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</si>
  <si>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</si>
  <si>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</si>
  <si>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</si>
  <si>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</si>
  <si>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</si>
  <si>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</si>
  <si>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</si>
  <si>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</si>
  <si>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</si>
  <si>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</si>
  <si>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</si>
  <si>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</si>
  <si>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</si>
  <si>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</si>
  <si>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</si>
  <si>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</si>
  <si>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</si>
  <si>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</si>
  <si>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</si>
  <si>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</si>
  <si>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</si>
  <si>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</si>
  <si>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</si>
  <si>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</si>
  <si>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</si>
  <si>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</si>
  <si>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</si>
  <si>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</si>
  <si>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</si>
  <si>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</si>
  <si>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</si>
  <si>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</si>
  <si>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</si>
  <si>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</si>
  <si>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</si>
  <si>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</si>
  <si>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</si>
  <si>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</si>
  <si>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</si>
  <si>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</si>
  <si>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</si>
  <si>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</si>
  <si>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</si>
  <si>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</si>
  <si>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</si>
  <si>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</si>
  <si>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</si>
  <si>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</si>
  <si>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</si>
  <si>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</si>
  <si>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</si>
  <si>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</si>
  <si>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</si>
  <si>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</si>
  <si>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</si>
  <si>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</si>
  <si>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</si>
  <si>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</si>
  <si>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</si>
  <si>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</si>
  <si>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</si>
  <si>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</si>
  <si>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</si>
  <si>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</si>
  <si>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</si>
  <si>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</si>
  <si>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</si>
  <si>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</si>
  <si>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</si>
  <si>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</si>
  <si>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</si>
  <si>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</si>
  <si>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</si>
  <si>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</si>
  <si>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</si>
  <si>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</si>
  <si>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</si>
  <si>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</si>
  <si>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</si>
  <si>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</si>
  <si>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</si>
  <si>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</si>
  <si>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</si>
  <si>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</si>
  <si>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</si>
  <si>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</si>
  <si>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</si>
  <si>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</si>
  <si>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</si>
  <si>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</si>
  <si>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</si>
  <si>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</si>
  <si>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</si>
  <si>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</si>
  <si>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</si>
  <si>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</si>
  <si>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</si>
  <si>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</si>
  <si>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</si>
  <si>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</si>
  <si>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</si>
  <si>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</si>
  <si>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</si>
  <si>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</si>
  <si>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</si>
  <si>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</si>
  <si>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</si>
  <si>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</si>
  <si>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</si>
  <si>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</si>
  <si>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</si>
  <si>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</si>
  <si>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</si>
  <si>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</si>
  <si>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</si>
  <si>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</si>
  <si>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</si>
  <si>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</si>
  <si>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</si>
  <si>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</si>
  <si>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</si>
  <si>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</si>
  <si>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</si>
  <si>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</si>
  <si>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</si>
  <si>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</si>
  <si>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</si>
  <si>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</si>
  <si>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</si>
  <si>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</si>
  <si>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</si>
  <si>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</si>
  <si>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</si>
  <si>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</si>
  <si>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</si>
  <si>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</si>
  <si>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</si>
  <si>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</si>
  <si>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</si>
  <si>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</si>
  <si>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</si>
  <si>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</si>
  <si>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</si>
  <si>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</si>
  <si>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</si>
  <si>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</si>
  <si>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</si>
  <si>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</si>
  <si>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</si>
  <si>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</si>
  <si>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</si>
  <si>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</si>
  <si>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</si>
  <si>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</si>
  <si>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</si>
  <si>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</si>
  <si>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</si>
  <si>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</si>
  <si>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</si>
  <si>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</si>
  <si>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</si>
  <si>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</si>
  <si>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</si>
  <si>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</si>
  <si>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</si>
  <si>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</si>
  <si>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</si>
  <si>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</si>
  <si>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</si>
  <si>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</si>
  <si>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</si>
  <si>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</si>
  <si>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</si>
  <si>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</si>
  <si>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</si>
  <si>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</si>
  <si>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</si>
  <si>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</si>
  <si>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</si>
  <si>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</si>
  <si>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</si>
  <si>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</si>
  <si>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</si>
  <si>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</si>
  <si>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</si>
  <si>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</si>
  <si>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</si>
  <si>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</si>
  <si>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</si>
  <si>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</si>
  <si>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</si>
  <si>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</si>
  <si>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</si>
  <si>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</si>
  <si>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</si>
  <si>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</si>
  <si>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</si>
  <si>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</si>
  <si>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</si>
  <si>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</si>
  <si>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</si>
  <si>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</si>
  <si>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</si>
  <si>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</si>
  <si>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</si>
  <si>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</si>
  <si>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</si>
  <si>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</si>
  <si>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</si>
  <si>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</si>
  <si>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</si>
  <si>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</si>
  <si>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</si>
  <si>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</si>
  <si>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</si>
  <si>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</si>
  <si>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</si>
  <si>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</si>
  <si>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</si>
  <si>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</si>
  <si>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</si>
  <si>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</si>
  <si>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</si>
  <si>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</si>
  <si>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</si>
  <si>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</si>
  <si>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</si>
  <si>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</si>
  <si>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</si>
  <si>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</si>
  <si>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</si>
  <si>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</si>
  <si>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</si>
  <si>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</si>
  <si>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</si>
  <si>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</si>
  <si>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</si>
  <si>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</si>
  <si>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</si>
  <si>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</si>
  <si>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</si>
  <si>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</si>
  <si>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</si>
  <si>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</si>
  <si>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</si>
  <si>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</si>
  <si>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</si>
  <si>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</si>
  <si>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</si>
  <si>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</si>
  <si>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</si>
  <si>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</si>
  <si>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</si>
  <si>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</si>
  <si>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</si>
  <si>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</si>
  <si>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</si>
  <si>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</si>
  <si>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</si>
  <si>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</si>
  <si>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</si>
  <si>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</si>
  <si>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</si>
  <si>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</si>
  <si>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</si>
  <si>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</si>
  <si>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</si>
  <si>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</si>
  <si>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</si>
  <si>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</si>
  <si>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</si>
  <si>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</si>
  <si>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</si>
  <si>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</si>
  <si>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</si>
  <si>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</si>
  <si>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</si>
  <si>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</si>
  <si>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</si>
  <si>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</si>
  <si>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</si>
  <si>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</si>
  <si>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</si>
  <si>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</si>
  <si>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</si>
  <si>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</si>
  <si>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</si>
  <si>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</si>
  <si>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</si>
  <si>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</si>
  <si>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</si>
  <si>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</si>
  <si>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</si>
  <si>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</si>
  <si>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</si>
  <si>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</si>
  <si>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</si>
  <si>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</si>
  <si>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</si>
  <si>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</si>
  <si>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</si>
  <si>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</si>
  <si>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</si>
  <si>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</si>
  <si>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</si>
  <si>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</si>
  <si>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</si>
  <si>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</si>
  <si>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</si>
  <si>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</si>
  <si>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</si>
  <si>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</si>
  <si>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</si>
  <si>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</si>
  <si>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</si>
  <si>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</si>
  <si>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</si>
  <si>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</si>
  <si>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</si>
  <si>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</si>
  <si>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</si>
  <si>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</si>
  <si>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</si>
  <si>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</si>
  <si>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</si>
  <si>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</si>
  <si>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</si>
  <si>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</si>
  <si>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</si>
  <si>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</si>
  <si>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</si>
  <si>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</si>
  <si>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</si>
  <si>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</si>
  <si>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</si>
  <si>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</si>
  <si>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</si>
  <si>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</si>
  <si>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</si>
  <si>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</si>
  <si>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</si>
  <si>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</si>
  <si>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</si>
  <si>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</si>
  <si>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</si>
  <si>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</si>
  <si>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</si>
  <si>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</si>
  <si>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</si>
  <si>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</si>
  <si>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</si>
  <si>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</si>
  <si>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</si>
  <si>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</si>
  <si>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</si>
  <si>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</si>
  <si>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</si>
  <si>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</si>
  <si>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</si>
  <si>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</si>
  <si>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</si>
  <si>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</si>
  <si>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</si>
  <si>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</si>
  <si>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</si>
  <si>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</si>
  <si>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</si>
  <si>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</si>
  <si>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</si>
  <si>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</si>
  <si>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</si>
  <si>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</si>
  <si>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</si>
  <si>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</si>
  <si>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</si>
  <si>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</si>
  <si>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</si>
  <si>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</si>
  <si>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</si>
  <si>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</si>
  <si>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</si>
  <si>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</si>
  <si>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</si>
  <si>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</si>
  <si>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</si>
  <si>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</si>
  <si>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</si>
  <si>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</si>
  <si>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</si>
  <si>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</si>
  <si>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</si>
  <si>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</si>
  <si>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</si>
  <si>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</si>
  <si>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</si>
  <si>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</si>
  <si>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</si>
  <si>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</si>
  <si>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</si>
  <si>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</si>
  <si>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</si>
  <si>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</si>
  <si>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</si>
  <si>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</si>
  <si>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</si>
  <si>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</si>
  <si>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</si>
  <si>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</si>
  <si>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</si>
  <si>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</si>
  <si>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</si>
  <si>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</si>
  <si>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</si>
  <si>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</si>
  <si>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</si>
  <si>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</si>
  <si>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</si>
  <si>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</si>
  <si>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</si>
  <si>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</si>
  <si>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</si>
  <si>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</si>
  <si>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</si>
  <si>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</si>
  <si>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</si>
  <si>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</si>
  <si>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</si>
  <si>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</si>
  <si>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</si>
  <si>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</si>
  <si>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</si>
  <si>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</si>
  <si>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</si>
  <si>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</si>
  <si>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</si>
  <si>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</si>
  <si>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</si>
  <si>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</si>
  <si>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</si>
  <si>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</si>
  <si>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</si>
  <si>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</si>
  <si>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</si>
  <si>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</si>
  <si>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</si>
  <si>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</si>
  <si>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</si>
  <si>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</si>
  <si>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</si>
  <si>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</si>
  <si>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</si>
  <si>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</si>
  <si>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</si>
  <si>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</si>
  <si>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</si>
  <si>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</si>
  <si>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</si>
  <si>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</si>
  <si>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</si>
  <si>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</si>
  <si>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</si>
  <si>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</si>
  <si>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</si>
  <si>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</si>
  <si>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</si>
  <si>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</si>
  <si>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</si>
  <si>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</si>
  <si>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</si>
  <si>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</si>
  <si>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</si>
  <si>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</si>
  <si>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</si>
  <si>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</si>
  <si>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</si>
  <si>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</si>
  <si>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</si>
  <si>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</si>
  <si>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</si>
  <si>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</si>
  <si>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</si>
  <si>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</si>
  <si>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</si>
  <si>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</si>
  <si>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</si>
  <si>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</si>
  <si>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</si>
  <si>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</si>
  <si>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</si>
  <si>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</si>
  <si>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</si>
  <si>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</si>
  <si>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</si>
  <si>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</si>
  <si>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</si>
  <si>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</si>
  <si>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</si>
  <si>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</si>
  <si>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</si>
  <si>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</si>
  <si>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</si>
  <si>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</si>
  <si>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</si>
  <si>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</si>
  <si>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</si>
  <si>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</si>
  <si>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</si>
  <si>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</si>
  <si>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</si>
  <si>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</si>
  <si>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</si>
  <si>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</si>
  <si>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</si>
  <si>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</si>
  <si>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</si>
  <si>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</si>
  <si>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</si>
  <si>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</si>
  <si>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</si>
  <si>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</si>
  <si>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</si>
  <si>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</si>
  <si>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</si>
  <si>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</si>
  <si>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</si>
  <si>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</si>
  <si>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</si>
  <si>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</si>
  <si>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</si>
  <si>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</si>
  <si>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</si>
  <si>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</si>
  <si>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</si>
  <si>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</si>
  <si>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</si>
  <si>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</si>
  <si>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</si>
  <si>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</si>
  <si>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</si>
  <si>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</si>
  <si>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</si>
  <si>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</si>
  <si>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</si>
  <si>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</si>
  <si>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</si>
  <si>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</si>
  <si>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</si>
  <si>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</si>
  <si>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</si>
  <si>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</si>
  <si>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</si>
  <si>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</si>
  <si>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</si>
  <si>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</si>
  <si>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</si>
  <si>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</si>
  <si>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</si>
  <si>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</si>
  <si>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</si>
  <si>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</si>
  <si>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</si>
  <si>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</si>
  <si>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</si>
  <si>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</si>
  <si>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</si>
  <si>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</si>
  <si>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</si>
  <si>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</si>
  <si>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</si>
  <si>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</si>
  <si>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</si>
  <si>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</si>
  <si>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</si>
  <si>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</si>
  <si>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</si>
  <si>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</si>
  <si>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</si>
  <si>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</si>
  <si>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</si>
  <si>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</si>
  <si>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</si>
  <si>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</si>
  <si>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</si>
  <si>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</si>
  <si>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</si>
  <si>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</si>
  <si>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</si>
  <si>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</si>
  <si>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</si>
  <si>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</si>
  <si>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</si>
  <si>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</si>
  <si>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</si>
  <si>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</si>
  <si>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</si>
  <si>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</si>
  <si>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</si>
  <si>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</si>
  <si>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</si>
  <si>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</si>
  <si>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</si>
  <si>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</si>
  <si>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</si>
  <si>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</si>
  <si>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</si>
  <si>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</si>
  <si>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</si>
  <si>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</si>
  <si>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</si>
  <si>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</si>
  <si>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</si>
  <si>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</si>
  <si>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</si>
  <si>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</si>
  <si>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</si>
  <si>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</si>
  <si>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</si>
  <si>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</si>
  <si>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</si>
  <si>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</si>
  <si>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</si>
  <si>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</si>
  <si>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</si>
  <si>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</si>
  <si>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</si>
  <si>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</si>
  <si>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</si>
  <si>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</si>
  <si>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</si>
  <si>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</si>
  <si>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</si>
  <si>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</si>
  <si>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</si>
  <si>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</si>
  <si>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</si>
  <si>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</si>
  <si>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</si>
  <si>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</si>
  <si>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</si>
  <si>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</si>
  <si>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</si>
  <si>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</si>
  <si>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</si>
  <si>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</si>
  <si>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</si>
  <si>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</si>
  <si>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</si>
  <si>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</si>
  <si>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</si>
  <si>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</si>
  <si>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</si>
  <si>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</si>
  <si>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</si>
  <si>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</si>
  <si>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</si>
  <si>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</si>
  <si>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</si>
  <si>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</si>
  <si>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</si>
  <si>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</si>
  <si>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</si>
  <si>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</si>
  <si>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</si>
  <si>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</si>
  <si>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</si>
  <si>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</si>
  <si>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</si>
  <si>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</si>
  <si>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</si>
  <si>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</si>
  <si>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</si>
  <si>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</si>
  <si>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</si>
  <si>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</si>
  <si>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</si>
  <si>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</si>
  <si>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</si>
  <si>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</si>
  <si>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</si>
  <si>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</si>
  <si>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</si>
  <si>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</si>
  <si>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</si>
  <si>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</si>
  <si>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</si>
  <si>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</si>
  <si>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</si>
  <si>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</si>
  <si>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</si>
  <si>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</si>
  <si>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</si>
  <si>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</si>
  <si>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</si>
  <si>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</si>
  <si>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</si>
  <si>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</si>
  <si>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</si>
  <si>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</si>
  <si>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</si>
  <si>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</si>
  <si>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</si>
  <si>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</si>
  <si>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</si>
  <si>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</si>
  <si>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</si>
  <si>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</si>
  <si>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</si>
  <si>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</si>
  <si>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</si>
  <si>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</si>
  <si>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</si>
  <si>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</si>
  <si>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</si>
  <si>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</si>
  <si>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</si>
  <si>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</si>
  <si>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</si>
  <si>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</si>
  <si>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</si>
  <si>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</si>
  <si>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</si>
  <si>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</si>
  <si>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</si>
  <si>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</si>
  <si>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</si>
  <si>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</si>
  <si>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</si>
  <si>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</si>
  <si>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</si>
  <si>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</si>
  <si>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</si>
  <si>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</si>
  <si>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</si>
  <si>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</si>
  <si>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</si>
  <si>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</si>
  <si>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</si>
  <si>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</si>
  <si>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</si>
  <si>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</si>
  <si>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</si>
  <si>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</si>
  <si>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</si>
  <si>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</si>
  <si>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</si>
  <si>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</si>
  <si>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</si>
  <si>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</si>
  <si>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</si>
  <si>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</si>
  <si>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</si>
  <si>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</si>
  <si>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</si>
  <si>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</si>
  <si>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</si>
  <si>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</si>
  <si>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</si>
  <si>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</si>
  <si>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</si>
  <si>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</si>
  <si>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</si>
  <si>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</si>
  <si>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</si>
  <si>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</si>
  <si>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</si>
  <si>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</si>
  <si>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</si>
  <si>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</si>
  <si>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</si>
  <si>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</si>
  <si>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</si>
  <si>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</si>
  <si>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</si>
  <si>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</si>
  <si>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</si>
  <si>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</si>
  <si>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</si>
  <si>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</si>
  <si>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</si>
  <si>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</si>
  <si>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</si>
  <si>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</si>
  <si>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</si>
  <si>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</si>
  <si>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</si>
  <si>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</si>
  <si>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</si>
  <si>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</si>
  <si>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</si>
  <si>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</si>
  <si>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</si>
  <si>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</si>
  <si>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</si>
  <si>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</si>
  <si>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</si>
  <si>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</si>
  <si>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</si>
  <si>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</si>
  <si>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</si>
  <si>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</si>
  <si>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</si>
  <si>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</si>
  <si>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</si>
  <si>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</si>
  <si>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</si>
  <si>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</si>
  <si>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</si>
  <si>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</si>
  <si>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</si>
  <si>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</si>
  <si>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</si>
  <si>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</si>
  <si>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</si>
  <si>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</si>
  <si>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</si>
  <si>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</si>
  <si>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</si>
  <si>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</si>
  <si>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</si>
  <si>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</si>
  <si>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</si>
  <si>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</si>
  <si>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</si>
  <si>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</si>
  <si>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</si>
  <si>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</si>
  <si>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</si>
  <si>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</si>
  <si>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</si>
  <si>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</si>
  <si>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</si>
  <si>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</si>
  <si>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</si>
  <si>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</si>
  <si>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</si>
  <si>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</si>
  <si>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</si>
  <si>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</si>
  <si>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</si>
  <si>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</si>
  <si>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</si>
  <si>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</si>
  <si>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</si>
  <si>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</si>
  <si>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</si>
  <si>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</si>
  <si>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</si>
  <si>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</si>
  <si>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</si>
  <si>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</si>
  <si>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</si>
  <si>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</si>
  <si>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</si>
  <si>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</si>
  <si>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</si>
  <si>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</si>
  <si>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</si>
  <si>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</si>
  <si>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</si>
  <si>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</si>
  <si>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</si>
  <si>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</si>
  <si>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</si>
  <si>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</si>
  <si>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</si>
  <si>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</si>
  <si>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</si>
  <si>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</si>
  <si>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</si>
  <si>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</si>
  <si>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</si>
  <si>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</si>
  <si>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</si>
  <si>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</si>
  <si>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</si>
  <si>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</si>
  <si>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</si>
  <si>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</si>
  <si>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</si>
  <si>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</si>
  <si>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</si>
  <si>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</si>
  <si>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</si>
  <si>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</si>
  <si>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</si>
  <si>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</si>
  <si>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</si>
  <si>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</si>
  <si>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</si>
  <si>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</si>
  <si>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</si>
  <si>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</si>
  <si>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</si>
  <si>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</si>
  <si>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</si>
  <si>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</si>
  <si>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</si>
  <si>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</si>
  <si>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</si>
  <si>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</si>
  <si>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</si>
  <si>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</si>
  <si>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</si>
  <si>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</si>
  <si>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</si>
  <si>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</si>
  <si>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</si>
  <si>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</si>
  <si>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</si>
  <si>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</si>
  <si>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</si>
  <si>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</si>
  <si>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</si>
  <si>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</si>
  <si>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</si>
  <si>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</si>
  <si>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</si>
  <si>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</si>
  <si>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</si>
  <si>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</si>
  <si>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</si>
  <si>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</si>
  <si>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</si>
  <si>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</si>
  <si>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</si>
  <si>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</si>
  <si>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</si>
  <si>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</si>
  <si>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</si>
  <si>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</si>
  <si>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</si>
  <si>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</si>
  <si>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</si>
  <si>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</si>
  <si>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</si>
  <si>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</si>
  <si>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</si>
  <si>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</si>
  <si>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</si>
  <si>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</si>
  <si>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</si>
  <si>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</si>
  <si>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</si>
  <si>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</si>
  <si>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</si>
  <si>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</si>
  <si>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</si>
  <si>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</si>
  <si>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</si>
  <si>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</si>
  <si>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</si>
  <si>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</si>
  <si>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</si>
  <si>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</si>
  <si>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</si>
  <si>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</si>
  <si>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</si>
  <si>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</si>
  <si>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</si>
  <si>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</si>
  <si>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</si>
  <si>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</si>
  <si>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</si>
  <si>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</si>
  <si>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</si>
  <si>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</si>
  <si>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</si>
  <si>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</si>
  <si>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</si>
  <si>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</si>
  <si>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</si>
  <si>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</si>
  <si>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</si>
  <si>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</si>
  <si>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</si>
  <si>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</si>
  <si>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</si>
  <si>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</si>
  <si>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</si>
  <si>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</si>
  <si>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</si>
  <si>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</si>
  <si>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</si>
  <si>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</si>
  <si>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</si>
  <si>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</si>
  <si>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</si>
  <si>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</si>
  <si>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</si>
  <si>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</si>
  <si>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</si>
  <si>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</si>
  <si>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</si>
  <si>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</si>
  <si>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</si>
  <si>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</si>
  <si>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</si>
  <si>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</si>
  <si>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</si>
  <si>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</si>
  <si>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</si>
  <si>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</si>
  <si>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</si>
  <si>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</si>
  <si>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</si>
  <si>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</si>
  <si>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</si>
  <si>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</si>
  <si>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</si>
  <si>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</si>
  <si>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</si>
  <si>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</si>
  <si>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</si>
  <si>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</si>
  <si>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</si>
  <si>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</si>
  <si>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</si>
  <si>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</si>
  <si>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</si>
  <si>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</si>
  <si>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</si>
  <si>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</si>
  <si>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</si>
  <si>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</si>
  <si>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</si>
  <si>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</si>
  <si>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</si>
  <si>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</si>
  <si>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</si>
  <si>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</si>
  <si>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</si>
  <si>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</si>
  <si>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</si>
  <si>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</si>
  <si>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</si>
  <si>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</si>
  <si>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</si>
  <si>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</si>
  <si>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</si>
  <si>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</si>
  <si>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</si>
  <si>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</si>
  <si>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</si>
  <si>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</si>
  <si>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</si>
  <si>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</si>
  <si>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</si>
  <si>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</si>
  <si>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</si>
  <si>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</si>
  <si>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</si>
  <si>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</si>
  <si>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</si>
  <si>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</si>
  <si>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</si>
  <si>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</si>
  <si>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</si>
  <si>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</si>
  <si>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</si>
  <si>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</si>
  <si>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</si>
  <si>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</si>
  <si>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</si>
  <si>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</si>
  <si>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</si>
  <si>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</si>
  <si>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</si>
  <si>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</si>
  <si>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</si>
  <si>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</si>
  <si>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</si>
  <si>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</si>
  <si>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</si>
  <si>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</si>
  <si>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</si>
  <si>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</si>
  <si>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</si>
  <si>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</si>
  <si>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</si>
  <si>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</si>
  <si>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</si>
  <si>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</si>
  <si>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</si>
  <si>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</si>
  <si>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</si>
  <si>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</si>
  <si>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</si>
  <si>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</si>
  <si>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</si>
  <si>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</si>
  <si>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</si>
  <si>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</si>
  <si>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</si>
  <si>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</si>
  <si>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</si>
  <si>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</si>
  <si>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</si>
  <si>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</si>
  <si>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</si>
  <si>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</si>
  <si>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</si>
  <si>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</si>
  <si>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</si>
  <si>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</si>
  <si>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</si>
  <si>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</si>
  <si>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</si>
  <si>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</si>
  <si>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</si>
  <si>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</si>
  <si>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</si>
  <si>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</si>
  <si>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</si>
  <si>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</si>
  <si>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</si>
  <si>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</si>
  <si>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</si>
  <si>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</si>
  <si>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</si>
  <si>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</si>
  <si>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</si>
  <si>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</si>
  <si>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</si>
  <si>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</si>
  <si>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</si>
  <si>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</si>
  <si>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</si>
  <si>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</si>
  <si>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</si>
  <si>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</si>
  <si>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</si>
  <si>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</si>
  <si>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</si>
  <si>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</si>
  <si>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</si>
  <si>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</si>
  <si>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</si>
  <si>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</si>
  <si>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</si>
  <si>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</si>
  <si>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</si>
  <si>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</si>
  <si>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</si>
  <si>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</si>
  <si>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</si>
  <si>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</si>
  <si>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</si>
  <si>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</si>
  <si>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</si>
  <si>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</si>
  <si>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</si>
  <si>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</si>
  <si>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</si>
  <si>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</si>
  <si>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</si>
  <si>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</si>
  <si>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</si>
  <si>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</si>
  <si>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</si>
  <si>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</si>
  <si>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</si>
  <si>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</si>
  <si>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</si>
  <si>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</si>
  <si>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</si>
  <si>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</si>
  <si>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</si>
  <si>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</si>
  <si>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</si>
  <si>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</si>
  <si>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</si>
  <si>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</si>
  <si>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</si>
  <si>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</si>
  <si>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</si>
  <si>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</si>
  <si>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</si>
  <si>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</si>
  <si>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</si>
  <si>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</si>
  <si>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</si>
  <si>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</si>
  <si>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</si>
  <si>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</si>
  <si>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</si>
  <si>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</si>
  <si>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</si>
  <si>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</si>
  <si>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</si>
  <si>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</si>
  <si>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</si>
  <si>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</si>
  <si>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</si>
  <si>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</si>
  <si>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</si>
  <si>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</si>
  <si>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</si>
  <si>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</si>
  <si>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</si>
  <si>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</si>
  <si>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</si>
  <si>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</si>
  <si>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</si>
  <si>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</si>
  <si>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</si>
  <si>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</si>
  <si>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</si>
  <si>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</si>
  <si>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</si>
  <si>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</si>
  <si>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</si>
  <si>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</si>
  <si>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</si>
  <si>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</si>
  <si>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</si>
  <si>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</si>
  <si>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</si>
  <si>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</si>
  <si>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</si>
  <si>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</si>
  <si>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</si>
  <si>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</si>
  <si>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</si>
  <si>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</si>
  <si>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</si>
  <si>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</si>
  <si>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</si>
  <si>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</si>
  <si>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</si>
  <si>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</si>
  <si>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</si>
  <si>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</si>
  <si>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</si>
  <si>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</si>
  <si>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</si>
  <si>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</si>
  <si>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</si>
  <si>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</si>
  <si>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</si>
  <si>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</si>
  <si>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</si>
  <si>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</si>
  <si>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</si>
  <si>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</si>
  <si>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</si>
  <si>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</si>
  <si>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</si>
  <si>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</si>
  <si>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</si>
  <si>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</si>
  <si>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</si>
  <si>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</si>
  <si>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</si>
  <si>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</si>
  <si>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</si>
  <si>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</si>
  <si>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</si>
  <si>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</si>
  <si>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</si>
  <si>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</si>
  <si>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</si>
  <si>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</si>
  <si>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</si>
  <si>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</si>
  <si>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</si>
  <si>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</si>
  <si>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</si>
  <si>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</si>
  <si>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</si>
  <si>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</si>
  <si>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</si>
  <si>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</si>
  <si>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</si>
  <si>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</si>
  <si>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</si>
  <si>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</si>
  <si>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</si>
  <si>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</si>
  <si>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</si>
  <si>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</si>
  <si>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</si>
  <si>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</si>
  <si>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</si>
  <si>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</si>
  <si>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</si>
  <si>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</si>
  <si>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</si>
  <si>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</si>
  <si>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</si>
  <si>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</si>
  <si>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</si>
  <si>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</si>
  <si>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</si>
  <si>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</si>
  <si>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</si>
  <si>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</si>
  <si>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</si>
  <si>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</si>
  <si>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</si>
  <si>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</si>
  <si>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</si>
  <si>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</si>
  <si>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</si>
  <si>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</si>
  <si>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</si>
  <si>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</si>
  <si>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</si>
  <si>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</si>
  <si>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</si>
  <si>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</si>
  <si>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</si>
  <si>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</si>
  <si>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</si>
  <si>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</si>
  <si>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</si>
  <si>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</si>
  <si>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</si>
  <si>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</si>
  <si>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</si>
  <si>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</si>
  <si>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</si>
  <si>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</si>
  <si>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</si>
  <si>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</si>
  <si>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</si>
  <si>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</si>
  <si>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</si>
  <si>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</si>
  <si>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</si>
  <si>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</si>
  <si>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</si>
  <si>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</si>
  <si>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</si>
  <si>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10 largest exposures excl. housing cooperatives</t>
  </si>
  <si>
    <t>Østfold</t>
  </si>
  <si>
    <t>Akershus</t>
  </si>
  <si>
    <t>Oslo</t>
  </si>
  <si>
    <t>Hedmark</t>
  </si>
  <si>
    <t>Oppland</t>
  </si>
  <si>
    <t>Buskerud</t>
  </si>
  <si>
    <t>Vestfold</t>
  </si>
  <si>
    <t>Telemark</t>
  </si>
  <si>
    <t>Aust-Agder</t>
  </si>
  <si>
    <t>Vest-Agder</t>
  </si>
  <si>
    <t>Rogaland</t>
  </si>
  <si>
    <t>Hordaland</t>
  </si>
  <si>
    <t>Sogn og Fjordane</t>
  </si>
  <si>
    <t>Møre og Romsdal</t>
  </si>
  <si>
    <t>Sør-Trøndelag</t>
  </si>
  <si>
    <t>Nord-Trøndelag</t>
  </si>
  <si>
    <t>Nordland</t>
  </si>
  <si>
    <t>Troms</t>
  </si>
  <si>
    <t>Finmark</t>
  </si>
  <si>
    <t>Svalbard</t>
  </si>
  <si>
    <t>Private individuals</t>
  </si>
  <si>
    <t xml:space="preserve"> ≤ 1,000,000</t>
  </si>
  <si>
    <t xml:space="preserve"> &gt; 1,000,000 ≤ 2,000,000</t>
  </si>
  <si>
    <t xml:space="preserve"> &gt; 2,000,000 ≤ 3,000,000</t>
  </si>
  <si>
    <t xml:space="preserve"> &gt; 3,000,000 ≤ 4,000,000</t>
  </si>
  <si>
    <t xml:space="preserve"> &gt; 4,000,000 ≤ 5,000,000</t>
  </si>
  <si>
    <t xml:space="preserve"> &gt; 5,000,000</t>
  </si>
  <si>
    <t>Housing cooperatives</t>
  </si>
  <si>
    <t xml:space="preserve"> ≤ 5,000,000</t>
  </si>
  <si>
    <t xml:space="preserve"> &gt; 5,000,000 ≤ 10,000,000</t>
  </si>
  <si>
    <t xml:space="preserve"> &gt; 10,000,000 ≤ 20,000,000</t>
  </si>
  <si>
    <t xml:space="preserve"> &gt; 20,000,000 ≤ 50,000,000</t>
  </si>
  <si>
    <t xml:space="preserve"> &gt; 50,000,000 ≤ 100,000,000</t>
  </si>
  <si>
    <t xml:space="preserve"> &gt; 100,000,000</t>
  </si>
  <si>
    <t>≤ 10,000,000</t>
  </si>
  <si>
    <t>&gt;10,000,000 ≤ 30,000,000</t>
  </si>
  <si>
    <t>&gt;30,000,000 ≤ 50,000,000</t>
  </si>
  <si>
    <t>&gt;50,000,000 ≤ 100,000,000</t>
  </si>
  <si>
    <t>&gt;100,000,000 ≤ 200,000,000</t>
  </si>
  <si>
    <t xml:space="preserve"> &gt; 200,000,000 ≤ 500,000,000</t>
  </si>
  <si>
    <t xml:space="preserve"> &gt; 500,000,000 ≤ 750,000,000</t>
  </si>
  <si>
    <t xml:space="preserve"> &gt; 750,000,000 ≤ 1000,000,000</t>
  </si>
  <si>
    <t xml:space="preserve"> &gt; 1000,000,000</t>
  </si>
  <si>
    <t xml:space="preserve"> ≤ 10,000,000</t>
  </si>
  <si>
    <t xml:space="preserve"> &gt; 10,000,000 ≤ 25,000,000</t>
  </si>
  <si>
    <t xml:space="preserve"> &gt; 25,000,000 ≤ 100,000,000</t>
  </si>
  <si>
    <t xml:space="preserve"> &gt; 100,000,000 ≤ 250,000,000</t>
  </si>
  <si>
    <t xml:space="preserve"> &gt; 250,000,000</t>
  </si>
  <si>
    <t xml:space="preserve">Based on nominal values in reporting currency NOK. For foreign currency covered bonds, FX-rate at issuance date is applied. </t>
  </si>
  <si>
    <t>According to the legislation the value of the cover pool shall at all times exceed the value of covered bonds. When calculating the value of the cover pool non-performing loans shall be excluded, in addition the part of a mortgage loan exceeding 75% and 60%, for residential mortgages and commercial mortgages respectively, shall be excluded. Loans, interest rate contracts, foreign exchange contracts and substitute assets shall all be valued at prudent market value.</t>
  </si>
  <si>
    <t>Floating rate: Individual rate not directly linked to money market rates. 
Fixed rate: Loans with a fixed rate for a limited period (typically 3, 5 or 10 years).</t>
  </si>
  <si>
    <t>Unindexed LTV is defined as LTV at the time the loans was transferred to the cover pool. Maximum LTV is by regulation set to 75 percent for residential mortgages and 60 percent for commercial mortgages at the point of transfer. Indexed LTV is based on the latest updated valuation, typically an AVM estimate (please see HG.1.9 for further details).</t>
  </si>
  <si>
    <r>
      <t xml:space="preserve"> </t>
    </r>
    <r>
      <rPr>
        <u/>
        <sz val="10"/>
        <rFont val="Arial"/>
        <family val="2"/>
      </rPr>
      <t>LO + HP</t>
    </r>
    <r>
      <rPr>
        <sz val="10"/>
        <rFont val="Arial"/>
        <family val="2"/>
      </rPr>
      <t xml:space="preserve">    
    V
LO = Loan balance or facility
HP = Higher priority pledge
V= Value of the property</t>
    </r>
  </si>
  <si>
    <t>The covered bond issuers in Norway perform a complete revaluation of every individual property in the cover pool on a quarterly basis. The revaluation is done using recognized statistical methods in accordance with the covered bond regulation. The model assigns every valuation a confidence level. For origination purposes the value is applied a hair-cut depending on the confidence level. For the purpose of valuing the properties already in the cover pool, market practice is to use the most probable (unbiased) valuation, regardless of the confidence level.</t>
  </si>
  <si>
    <t>Every 3 months (frequency of real estate valuation for the purpose of calculating index CLTV).</t>
  </si>
  <si>
    <t>Non performing loans over 90 days after due date.</t>
  </si>
  <si>
    <t>Interest rate risk</t>
  </si>
  <si>
    <t>A mortgage credit institution shall not assume greater risk than what is prudent at any and all times. A mortgage credit institution is obliged to establish a limit on the interest rate risk which shall be fixed in relation to the institution's own funds and potential losses resulting from a parallel shift of 1 percentage point in all interest rate curves as well as nonparallell shifts in the interest rate curves. The interest rate curves shall be divided into time intervals, and value changes for each time interval shall be limited to a prudent portion of the overall limit on interest rate risk that is set for the institution.</t>
  </si>
  <si>
    <t>Currency risk</t>
  </si>
  <si>
    <t>Bullet/interest only loans</t>
  </si>
  <si>
    <t>Interest only loans are defined as loans with a limited repayment exemption exceeding three months.</t>
  </si>
  <si>
    <t>Buy-to-let</t>
  </si>
  <si>
    <t>Buy-to-let refers to properties that are purchased and declared by borrowers for investment purposes. Approvals of such loans are subjected to the same regulatory requirements and assessment criteria as owner-occupied properties.</t>
  </si>
  <si>
    <t>Seasoning</t>
  </si>
  <si>
    <t>Norwegian Transparency Template</t>
  </si>
  <si>
    <t>House price decline</t>
  </si>
  <si>
    <t>Current</t>
  </si>
  <si>
    <t>Total cover pool balance (nominal, NOKbn)</t>
  </si>
  <si>
    <t>WA indexed LTV (%)</t>
  </si>
  <si>
    <t>Eligible cover pool balance (nominal, NOKbn)</t>
  </si>
  <si>
    <t>Total outstanding covered bonds (nominal, NOKbn)</t>
  </si>
  <si>
    <t>Eligible overcollateralization</t>
  </si>
  <si>
    <t>Additional comments</t>
  </si>
  <si>
    <t>Additional information from Norwegian issuers using the HTT</t>
  </si>
  <si>
    <t>A mortgage credit institution shall not assume greater foreign exchange risk than what is prudent at any and all times.</t>
  </si>
  <si>
    <t>Stress test - House price decline</t>
  </si>
  <si>
    <t>Sparebanken Sør Boligkreditt AS</t>
  </si>
  <si>
    <t>www.sor.no</t>
  </si>
  <si>
    <t>Y</t>
  </si>
  <si>
    <t>Committed in EMTCN Programme</t>
  </si>
  <si>
    <t>External</t>
  </si>
  <si>
    <t>Sparebanken Sør Boligkreditt AS have committed to a minimunm overcollateralization of 2% in the EMTCN Programme</t>
  </si>
  <si>
    <t>Only contractual maturity reported</t>
  </si>
  <si>
    <t>For a soft bullet covered bond issued with 5 YTM and 1 year extended maturity (5+1), initial maturity is reported as 5 years and extended maturity as 6 years.</t>
  </si>
  <si>
    <t>All issuances of covered bonds in foreign currency are swapped to NOK to eliminate FX-risk entirely.
Fixed interest rate exposures in the form of fixed rate covered bonds and fixed rate mortgages are swapped to 3 month NIBOR.</t>
  </si>
  <si>
    <t>Residual Mortgages includes both standalone residential and cooperatinve housing residential morgages.</t>
  </si>
  <si>
    <t>Seasoning is calculated based on the number of months since collateral for the loan was established.</t>
  </si>
  <si>
    <t xml:space="preserve"> y</t>
  </si>
  <si>
    <t>Reporting Date:30/09/17</t>
  </si>
  <si>
    <t>Cut-off Date: 30/09/17</t>
  </si>
  <si>
    <t>Covered bond label</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</si>
</sst>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 #,##0.00_ ;_ * \-#,##0.00_ ;_ * &quot;-&quot;??_ ;_ @_ "/>
    <numFmt numFmtId="164" formatCode="_-* #,##0.00_-;\-* #,##0.00_-;_-* &quot;-&quot;??_-;_-@_-"/>
    <numFmt numFmtId="165" formatCode="_ * #,##0_ ;_ * \-#,##0_ ;_ * &quot;-&quot;??_ ;_ @_ "/>
    <numFmt numFmtId="166" formatCode="0.0\ %"/>
    <numFmt numFmtId="167" formatCode="_(* #,##0.00_);_(* \(#,##0.00\);_(* &quot;-&quot;??_);_(@_)"/>
    <numFmt numFmtId="168" formatCode="_([$€-2]\ * #,##0.00_);_([$€-2]\ * \(#,##0.00\);_([$€-2]\ * &quot;-&quot;??_)"/>
    <numFmt numFmtId="169" formatCode="0%"/>
    <numFmt numFmtId="170" formatCode="_(\$* #,##0_);_(\$* \(#,##0\);_(\$* &quot;-&quot;_);_(@_)"/>
    <numFmt numFmtId="171" formatCode="0.0"/>
  </numFmts>
  <fonts count="86"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11"/>
      <color theme="3"/>
      <name val="Calibri"/>
      <family val="2"/>
      <scheme val="minor"/>
    </font>
    <font>
      <u/>
      <sz val="10"/>
      <name val="Arial"/>
      <family val="2"/>
    </font>
    <font>
      <sz val="28"/>
      <color theme="3"/>
      <name val="Calibri"/>
      <family val="2"/>
      <scheme val="minor"/>
    </font>
    <font>
      <sz val="11"/>
      <color theme="3"/>
      <name val="Calibri"/>
      <family val="2"/>
      <scheme val="minor"/>
    </font>
    <font>
      <sz val="20"/>
      <color theme="3" tint="0.39997558519241921"/>
      <name val="Calibri"/>
      <family val="2"/>
      <scheme val="minor"/>
    </font>
    <font>
      <b/>
      <sz val="12"/>
      <color theme="3"/>
      <name val="Calibri"/>
      <family val="2"/>
      <scheme val="minor"/>
    </font>
    <font>
      <b/>
      <sz val="15"/>
      <color theme="3"/>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10"/>
      <name val="MS Sans Serif"/>
      <family val="2"/>
    </font>
    <font>
      <u/>
      <sz val="10"/>
      <color indexed="12"/>
      <name val="Arial"/>
      <family val="2"/>
    </font>
    <font>
      <u/>
      <sz val="11"/>
      <color theme="10"/>
      <name val="Calibri"/>
      <family val="2"/>
    </font>
    <font>
      <b/>
      <sz val="10"/>
      <color indexed="10"/>
      <name val="Arial"/>
      <family val="2"/>
    </font>
    <font>
      <sz val="10"/>
      <name val="Arial"/>
      <family val="2"/>
    </font>
    <font>
      <b/>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8"/>
      <color theme="3"/>
      <name val="Cambria"/>
      <family val="2"/>
      <scheme val="major"/>
    </font>
    <font>
      <sz val="10"/>
      <color rgb="FF000000"/>
      <name val="Arial"/>
      <family val="2"/>
    </font>
  </fonts>
  <fills count="62">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s>
  <borders count="5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thick">
        <color theme="3"/>
      </left>
      <right/>
      <top style="thick">
        <color theme="3"/>
      </top>
      <bottom/>
      <diagonal/>
    </border>
    <border>
      <left/>
      <right/>
      <top style="thick">
        <color theme="3"/>
      </top>
      <bottom/>
      <diagonal/>
    </border>
    <border>
      <left/>
      <right style="thick">
        <color theme="3"/>
      </right>
      <top style="thick">
        <color theme="3"/>
      </top>
      <bottom/>
      <diagonal/>
    </border>
    <border>
      <left style="thick">
        <color theme="3"/>
      </left>
      <right/>
      <top/>
      <bottom/>
      <diagonal/>
    </border>
    <border>
      <left/>
      <right style="thick">
        <color theme="3"/>
      </right>
      <top/>
      <bottom/>
      <diagonal/>
    </border>
    <border>
      <left/>
      <right/>
      <top/>
      <bottom style="thick">
        <color theme="3"/>
      </bottom>
      <diagonal/>
    </border>
    <border>
      <left/>
      <right/>
      <top/>
      <bottom style="thin">
        <color indexed="64"/>
      </bottom>
      <diagonal/>
    </border>
    <border>
      <left style="thin">
        <color theme="4" tint="0.59999389629810485"/>
      </left>
      <right/>
      <top style="thin">
        <color indexed="64"/>
      </top>
      <bottom style="thin">
        <color theme="4" tint="0.59999389629810485"/>
      </bottom>
      <diagonal/>
    </border>
    <border>
      <left/>
      <right/>
      <top style="thin">
        <color indexed="64"/>
      </top>
      <bottom style="thin">
        <color theme="4" tint="0.59999389629810485"/>
      </bottom>
      <diagonal/>
    </border>
    <border>
      <left/>
      <right style="thin">
        <color theme="4" tint="0.59999389629810485"/>
      </right>
      <top style="thin">
        <color indexed="64"/>
      </top>
      <bottom style="thin">
        <color theme="4" tint="0.59999389629810485"/>
      </bottom>
      <diagonal/>
    </border>
    <border>
      <left style="thin">
        <color theme="4" tint="0.59999389629810485"/>
      </left>
      <right style="thin">
        <color theme="4" tint="0.59999389629810485"/>
      </right>
      <top/>
      <bottom style="thin">
        <color theme="4" tint="0.59999389629810485"/>
      </bottom>
      <diagonal/>
    </border>
    <border>
      <left style="thin">
        <color theme="4" tint="0.59999389629810485"/>
      </left>
      <right/>
      <top style="thin">
        <color theme="4" tint="0.59999389629810485"/>
      </top>
      <bottom style="thin">
        <color theme="4" tint="0.59999389629810485"/>
      </bottom>
      <diagonal/>
    </border>
    <border>
      <left/>
      <right/>
      <top style="thin">
        <color theme="4" tint="0.59999389629810485"/>
      </top>
      <bottom style="thin">
        <color theme="4" tint="0.59999389629810485"/>
      </bottom>
      <diagonal/>
    </border>
    <border>
      <left/>
      <right style="thin">
        <color theme="4" tint="0.59999389629810485"/>
      </right>
      <top style="thin">
        <color theme="4" tint="0.59999389629810485"/>
      </top>
      <bottom style="thin">
        <color theme="4" tint="0.59999389629810485"/>
      </bottom>
      <diagonal/>
    </border>
    <border>
      <left style="thin">
        <color theme="4" tint="0.59999389629810485"/>
      </left>
      <right style="thin">
        <color theme="4" tint="0.59999389629810485"/>
      </right>
      <top style="thin">
        <color theme="4" tint="0.59999389629810485"/>
      </top>
      <bottom style="thin">
        <color theme="4" tint="0.59999389629810485"/>
      </bottom>
      <diagonal/>
    </border>
    <border>
      <left style="thick">
        <color theme="3"/>
      </left>
      <right/>
      <top/>
      <bottom style="thick">
        <color theme="3"/>
      </bottom>
      <diagonal/>
    </border>
    <border>
      <left/>
      <right style="thick">
        <color theme="3"/>
      </right>
      <top/>
      <bottom style="thick">
        <color theme="3"/>
      </bottom>
      <diagonal/>
    </border>
    <border>
      <left style="thin">
        <color theme="4" tint="0.59999389629810485"/>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58014">
    <xf numFmtId="0" fontId="0" fillId="0" borderId="0"/>
    <xf numFmtId="9" fontId="4" fillId="0" borderId="0" applyFont="0" applyFill="0" applyBorder="0" applyAlignment="0" applyProtection="0"/>
    <xf numFmtId="0" fontId="14" fillId="0" borderId="0" applyNumberFormat="0" applyFill="0" applyBorder="0" applyAlignment="0" applyProtection="0"/>
    <xf numFmtId="43"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xf numFmtId="164" fontId="4"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0" fontId="28" fillId="0" borderId="0">
      <alignment horizontal="left" wrapText="1"/>
    </xf>
    <xf numFmtId="0" fontId="4" fillId="0" borderId="0"/>
    <xf numFmtId="0" fontId="16" fillId="0" borderId="0"/>
    <xf numFmtId="0" fontId="4" fillId="0" borderId="0"/>
    <xf numFmtId="0" fontId="7" fillId="0" borderId="0"/>
    <xf numFmtId="0" fontId="54" fillId="12" borderId="41" applyNumberFormat="0" applyAlignment="0" applyProtection="0"/>
    <xf numFmtId="0" fontId="61" fillId="0" borderId="0" applyNumberFormat="0" applyFill="0" applyBorder="0" applyAlignment="0" applyProtection="0">
      <alignment vertical="top"/>
      <protection locked="0"/>
    </xf>
    <xf numFmtId="0" fontId="60" fillId="0" borderId="0"/>
    <xf numFmtId="0" fontId="62" fillId="0" borderId="0" applyNumberFormat="0" applyFill="0" applyBorder="0" applyAlignment="0" applyProtection="0">
      <alignment vertical="top"/>
      <protection locked="0"/>
    </xf>
    <xf numFmtId="0" fontId="7" fillId="0" borderId="0"/>
    <xf numFmtId="167" fontId="4" fillId="0" borderId="0" applyFont="0" applyFill="0" applyBorder="0" applyAlignment="0" applyProtection="0"/>
    <xf numFmtId="0" fontId="63" fillId="0" borderId="0" applyNumberFormat="0" applyFill="0" applyBorder="0" applyAlignment="0" applyProtection="0">
      <alignment vertical="top"/>
      <protection locked="0"/>
    </xf>
    <xf numFmtId="43" fontId="4" fillId="0" borderId="0" applyFont="0" applyFill="0" applyBorder="0" applyAlignment="0" applyProtection="0"/>
    <xf numFmtId="0" fontId="63" fillId="0" borderId="0" applyNumberFormat="0" applyFill="0" applyBorder="0" applyAlignment="0" applyProtection="0">
      <alignment vertical="top"/>
      <protection locked="0"/>
    </xf>
    <xf numFmtId="0" fontId="28" fillId="0" borderId="0">
      <alignment horizontal="left" wrapText="1"/>
    </xf>
    <xf numFmtId="0" fontId="28" fillId="0" borderId="0">
      <alignment horizontal="left" wrapText="1"/>
    </xf>
    <xf numFmtId="0" fontId="28" fillId="0" borderId="0"/>
    <xf numFmtId="0" fontId="4" fillId="0" borderId="0"/>
    <xf numFmtId="43" fontId="4" fillId="0" borderId="0" applyFont="0" applyFill="0" applyBorder="0" applyAlignment="0" applyProtection="0"/>
    <xf numFmtId="0" fontId="64" fillId="0" borderId="0">
      <alignment horizontal="left" wrapText="1"/>
    </xf>
    <xf numFmtId="0" fontId="66" fillId="40" borderId="0" applyNumberFormat="0" applyBorder="0" applyAlignment="0" applyProtection="0"/>
    <xf numFmtId="0" fontId="66" fillId="40" borderId="0" applyNumberFormat="0" applyBorder="0" applyAlignment="0" applyProtection="0"/>
    <xf numFmtId="0" fontId="66" fillId="40" borderId="0" applyNumberFormat="0" applyBorder="0" applyAlignment="0" applyProtection="0"/>
    <xf numFmtId="0" fontId="66" fillId="40" borderId="0" applyNumberFormat="0" applyBorder="0" applyAlignment="0" applyProtection="0"/>
    <xf numFmtId="0" fontId="66" fillId="40" borderId="0" applyNumberFormat="0" applyBorder="0" applyAlignment="0" applyProtection="0"/>
    <xf numFmtId="0" fontId="66" fillId="40" borderId="0" applyNumberFormat="0" applyBorder="0" applyAlignment="0" applyProtection="0"/>
    <xf numFmtId="0" fontId="66" fillId="40" borderId="0" applyNumberFormat="0" applyBorder="0" applyAlignment="0" applyProtection="0"/>
    <xf numFmtId="0" fontId="66" fillId="40" borderId="0" applyNumberFormat="0" applyBorder="0" applyAlignment="0" applyProtection="0"/>
    <xf numFmtId="0" fontId="66" fillId="40" borderId="0" applyNumberFormat="0" applyBorder="0" applyAlignment="0" applyProtection="0"/>
    <xf numFmtId="0" fontId="66" fillId="40"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5" borderId="0" applyNumberFormat="0" applyBorder="0" applyAlignment="0" applyProtection="0"/>
    <xf numFmtId="0" fontId="66" fillId="45" borderId="0" applyNumberFormat="0" applyBorder="0" applyAlignment="0" applyProtection="0"/>
    <xf numFmtId="0" fontId="66" fillId="45" borderId="0" applyNumberFormat="0" applyBorder="0" applyAlignment="0" applyProtection="0"/>
    <xf numFmtId="0" fontId="66" fillId="45" borderId="0" applyNumberFormat="0" applyBorder="0" applyAlignment="0" applyProtection="0"/>
    <xf numFmtId="0" fontId="66" fillId="45" borderId="0" applyNumberFormat="0" applyBorder="0" applyAlignment="0" applyProtection="0"/>
    <xf numFmtId="0" fontId="66" fillId="45" borderId="0" applyNumberFormat="0" applyBorder="0" applyAlignment="0" applyProtection="0"/>
    <xf numFmtId="0" fontId="66" fillId="45" borderId="0" applyNumberFormat="0" applyBorder="0" applyAlignment="0" applyProtection="0"/>
    <xf numFmtId="0" fontId="66" fillId="45" borderId="0" applyNumberFormat="0" applyBorder="0" applyAlignment="0" applyProtection="0"/>
    <xf numFmtId="0" fontId="66" fillId="45" borderId="0" applyNumberFormat="0" applyBorder="0" applyAlignment="0" applyProtection="0"/>
    <xf numFmtId="0" fontId="66" fillId="45" borderId="0" applyNumberFormat="0" applyBorder="0" applyAlignment="0" applyProtection="0"/>
    <xf numFmtId="0" fontId="66" fillId="40" borderId="0" applyNumberFormat="0" applyBorder="0" applyAlignment="0" applyProtection="0"/>
    <xf numFmtId="0" fontId="66" fillId="40" borderId="0" applyNumberFormat="0" applyBorder="0" applyAlignment="0" applyProtection="0"/>
    <xf numFmtId="0" fontId="66" fillId="40" borderId="0" applyNumberFormat="0" applyBorder="0" applyAlignment="0" applyProtection="0"/>
    <xf numFmtId="0" fontId="66" fillId="40"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5" borderId="0" applyNumberFormat="0" applyBorder="0" applyAlignment="0" applyProtection="0"/>
    <xf numFmtId="0" fontId="66" fillId="45" borderId="0" applyNumberFormat="0" applyBorder="0" applyAlignment="0" applyProtection="0"/>
    <xf numFmtId="0" fontId="66" fillId="45" borderId="0" applyNumberFormat="0" applyBorder="0" applyAlignment="0" applyProtection="0"/>
    <xf numFmtId="0" fontId="66" fillId="45" borderId="0" applyNumberFormat="0" applyBorder="0" applyAlignment="0" applyProtection="0"/>
    <xf numFmtId="0" fontId="66" fillId="46" borderId="0" applyNumberFormat="0" applyBorder="0" applyAlignment="0" applyProtection="0"/>
    <xf numFmtId="0" fontId="66" fillId="46" borderId="0" applyNumberFormat="0" applyBorder="0" applyAlignment="0" applyProtection="0"/>
    <xf numFmtId="0" fontId="66" fillId="46" borderId="0" applyNumberFormat="0" applyBorder="0" applyAlignment="0" applyProtection="0"/>
    <xf numFmtId="0" fontId="66" fillId="46" borderId="0" applyNumberFormat="0" applyBorder="0" applyAlignment="0" applyProtection="0"/>
    <xf numFmtId="0" fontId="66" fillId="46" borderId="0" applyNumberFormat="0" applyBorder="0" applyAlignment="0" applyProtection="0"/>
    <xf numFmtId="0" fontId="66" fillId="46" borderId="0" applyNumberFormat="0" applyBorder="0" applyAlignment="0" applyProtection="0"/>
    <xf numFmtId="0" fontId="66" fillId="46" borderId="0" applyNumberFormat="0" applyBorder="0" applyAlignment="0" applyProtection="0"/>
    <xf numFmtId="0" fontId="66" fillId="46" borderId="0" applyNumberFormat="0" applyBorder="0" applyAlignment="0" applyProtection="0"/>
    <xf numFmtId="0" fontId="66" fillId="46" borderId="0" applyNumberFormat="0" applyBorder="0" applyAlignment="0" applyProtection="0"/>
    <xf numFmtId="0" fontId="66" fillId="46"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66" fillId="46" borderId="0" applyNumberFormat="0" applyBorder="0" applyAlignment="0" applyProtection="0"/>
    <xf numFmtId="0" fontId="66" fillId="46" borderId="0" applyNumberFormat="0" applyBorder="0" applyAlignment="0" applyProtection="0"/>
    <xf numFmtId="0" fontId="66" fillId="46" borderId="0" applyNumberFormat="0" applyBorder="0" applyAlignment="0" applyProtection="0"/>
    <xf numFmtId="0" fontId="66" fillId="46" borderId="0" applyNumberFormat="0" applyBorder="0" applyAlignment="0" applyProtection="0"/>
    <xf numFmtId="0" fontId="66" fillId="46" borderId="0" applyNumberFormat="0" applyBorder="0" applyAlignment="0" applyProtection="0"/>
    <xf numFmtId="0" fontId="66" fillId="46" borderId="0" applyNumberFormat="0" applyBorder="0" applyAlignment="0" applyProtection="0"/>
    <xf numFmtId="0" fontId="66" fillId="46" borderId="0" applyNumberFormat="0" applyBorder="0" applyAlignment="0" applyProtection="0"/>
    <xf numFmtId="0" fontId="66" fillId="46" borderId="0" applyNumberFormat="0" applyBorder="0" applyAlignment="0" applyProtection="0"/>
    <xf numFmtId="0" fontId="66" fillId="46" borderId="0" applyNumberFormat="0" applyBorder="0" applyAlignment="0" applyProtection="0"/>
    <xf numFmtId="0" fontId="66" fillId="46" borderId="0" applyNumberFormat="0" applyBorder="0" applyAlignment="0" applyProtection="0"/>
    <xf numFmtId="0" fontId="66" fillId="49" borderId="0" applyNumberFormat="0" applyBorder="0" applyAlignment="0" applyProtection="0"/>
    <xf numFmtId="0" fontId="66" fillId="49" borderId="0" applyNumberFormat="0" applyBorder="0" applyAlignment="0" applyProtection="0"/>
    <xf numFmtId="0" fontId="66" fillId="49" borderId="0" applyNumberFormat="0" applyBorder="0" applyAlignment="0" applyProtection="0"/>
    <xf numFmtId="0" fontId="66" fillId="49" borderId="0" applyNumberFormat="0" applyBorder="0" applyAlignment="0" applyProtection="0"/>
    <xf numFmtId="0" fontId="66" fillId="49" borderId="0" applyNumberFormat="0" applyBorder="0" applyAlignment="0" applyProtection="0"/>
    <xf numFmtId="0" fontId="66" fillId="49" borderId="0" applyNumberFormat="0" applyBorder="0" applyAlignment="0" applyProtection="0"/>
    <xf numFmtId="0" fontId="66" fillId="49" borderId="0" applyNumberFormat="0" applyBorder="0" applyAlignment="0" applyProtection="0"/>
    <xf numFmtId="0" fontId="66" fillId="49" borderId="0" applyNumberFormat="0" applyBorder="0" applyAlignment="0" applyProtection="0"/>
    <xf numFmtId="0" fontId="66" fillId="49" borderId="0" applyNumberFormat="0" applyBorder="0" applyAlignment="0" applyProtection="0"/>
    <xf numFmtId="0" fontId="66" fillId="49" borderId="0" applyNumberFormat="0" applyBorder="0" applyAlignment="0" applyProtection="0"/>
    <xf numFmtId="0" fontId="66" fillId="46" borderId="0" applyNumberFormat="0" applyBorder="0" applyAlignment="0" applyProtection="0"/>
    <xf numFmtId="0" fontId="66" fillId="46" borderId="0" applyNumberFormat="0" applyBorder="0" applyAlignment="0" applyProtection="0"/>
    <xf numFmtId="0" fontId="66" fillId="46" borderId="0" applyNumberFormat="0" applyBorder="0" applyAlignment="0" applyProtection="0"/>
    <xf numFmtId="0" fontId="66" fillId="46"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66" fillId="46" borderId="0" applyNumberFormat="0" applyBorder="0" applyAlignment="0" applyProtection="0"/>
    <xf numFmtId="0" fontId="66" fillId="46" borderId="0" applyNumberFormat="0" applyBorder="0" applyAlignment="0" applyProtection="0"/>
    <xf numFmtId="0" fontId="66" fillId="46" borderId="0" applyNumberFormat="0" applyBorder="0" applyAlignment="0" applyProtection="0"/>
    <xf numFmtId="0" fontId="66" fillId="46" borderId="0" applyNumberFormat="0" applyBorder="0" applyAlignment="0" applyProtection="0"/>
    <xf numFmtId="0" fontId="66" fillId="49" borderId="0" applyNumberFormat="0" applyBorder="0" applyAlignment="0" applyProtection="0"/>
    <xf numFmtId="0" fontId="66" fillId="49" borderId="0" applyNumberFormat="0" applyBorder="0" applyAlignment="0" applyProtection="0"/>
    <xf numFmtId="0" fontId="66" fillId="49" borderId="0" applyNumberFormat="0" applyBorder="0" applyAlignment="0" applyProtection="0"/>
    <xf numFmtId="0" fontId="66" fillId="49" borderId="0" applyNumberFormat="0" applyBorder="0" applyAlignment="0" applyProtection="0"/>
    <xf numFmtId="0" fontId="67" fillId="50" borderId="0" applyNumberFormat="0" applyBorder="0" applyAlignment="0" applyProtection="0"/>
    <xf numFmtId="0" fontId="67" fillId="47" borderId="0" applyNumberFormat="0" applyBorder="0" applyAlignment="0" applyProtection="0"/>
    <xf numFmtId="0" fontId="67" fillId="48" borderId="0" applyNumberFormat="0" applyBorder="0" applyAlignment="0" applyProtection="0"/>
    <xf numFmtId="0" fontId="67" fillId="51" borderId="0" applyNumberFormat="0" applyBorder="0" applyAlignment="0" applyProtection="0"/>
    <xf numFmtId="0" fontId="67" fillId="52" borderId="0" applyNumberFormat="0" applyBorder="0" applyAlignment="0" applyProtection="0"/>
    <xf numFmtId="0" fontId="67" fillId="53" borderId="0" applyNumberFormat="0" applyBorder="0" applyAlignment="0" applyProtection="0"/>
    <xf numFmtId="0" fontId="67" fillId="50" borderId="0" applyNumberFormat="0" applyBorder="0" applyAlignment="0" applyProtection="0"/>
    <xf numFmtId="0" fontId="67" fillId="50" borderId="0" applyNumberFormat="0" applyBorder="0" applyAlignment="0" applyProtection="0"/>
    <xf numFmtId="0" fontId="67" fillId="50" borderId="0" applyNumberFormat="0" applyBorder="0" applyAlignment="0" applyProtection="0"/>
    <xf numFmtId="0" fontId="67" fillId="50" borderId="0" applyNumberFormat="0" applyBorder="0" applyAlignment="0" applyProtection="0"/>
    <xf numFmtId="0" fontId="67" fillId="47" borderId="0" applyNumberFormat="0" applyBorder="0" applyAlignment="0" applyProtection="0"/>
    <xf numFmtId="0" fontId="67" fillId="47" borderId="0" applyNumberFormat="0" applyBorder="0" applyAlignment="0" applyProtection="0"/>
    <xf numFmtId="0" fontId="67" fillId="47" borderId="0" applyNumberFormat="0" applyBorder="0" applyAlignment="0" applyProtection="0"/>
    <xf numFmtId="0" fontId="67" fillId="47" borderId="0" applyNumberFormat="0" applyBorder="0" applyAlignment="0" applyProtection="0"/>
    <xf numFmtId="0" fontId="67" fillId="48" borderId="0" applyNumberFormat="0" applyBorder="0" applyAlignment="0" applyProtection="0"/>
    <xf numFmtId="0" fontId="67" fillId="48" borderId="0" applyNumberFormat="0" applyBorder="0" applyAlignment="0" applyProtection="0"/>
    <xf numFmtId="0" fontId="67" fillId="48" borderId="0" applyNumberFormat="0" applyBorder="0" applyAlignment="0" applyProtection="0"/>
    <xf numFmtId="0" fontId="67" fillId="48"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2" borderId="0" applyNumberFormat="0" applyBorder="0" applyAlignment="0" applyProtection="0"/>
    <xf numFmtId="0" fontId="67" fillId="52" borderId="0" applyNumberFormat="0" applyBorder="0" applyAlignment="0" applyProtection="0"/>
    <xf numFmtId="0" fontId="67" fillId="52" borderId="0" applyNumberFormat="0" applyBorder="0" applyAlignment="0" applyProtection="0"/>
    <xf numFmtId="0" fontId="67" fillId="52"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4" borderId="0" applyNumberFormat="0" applyBorder="0" applyAlignment="0" applyProtection="0"/>
    <xf numFmtId="0" fontId="67" fillId="55" borderId="0" applyNumberFormat="0" applyBorder="0" applyAlignment="0" applyProtection="0"/>
    <xf numFmtId="0" fontId="67" fillId="56" borderId="0" applyNumberFormat="0" applyBorder="0" applyAlignment="0" applyProtection="0"/>
    <xf numFmtId="0" fontId="67" fillId="51" borderId="0" applyNumberFormat="0" applyBorder="0" applyAlignment="0" applyProtection="0"/>
    <xf numFmtId="0" fontId="67" fillId="52" borderId="0" applyNumberFormat="0" applyBorder="0" applyAlignment="0" applyProtection="0"/>
    <xf numFmtId="0" fontId="67" fillId="57" borderId="0" applyNumberFormat="0" applyBorder="0" applyAlignment="0" applyProtection="0"/>
    <xf numFmtId="0" fontId="68" fillId="41" borderId="0" applyNumberFormat="0" applyBorder="0" applyAlignment="0" applyProtection="0"/>
    <xf numFmtId="0" fontId="69" fillId="58" borderId="47" applyNumberFormat="0" applyAlignment="0" applyProtection="0"/>
    <xf numFmtId="0" fontId="69" fillId="58" borderId="47" applyNumberFormat="0" applyAlignment="0" applyProtection="0"/>
    <xf numFmtId="0" fontId="69" fillId="58" borderId="47" applyNumberFormat="0" applyAlignment="0" applyProtection="0"/>
    <xf numFmtId="0" fontId="69" fillId="58" borderId="47" applyNumberFormat="0" applyAlignment="0" applyProtection="0"/>
    <xf numFmtId="0" fontId="69" fillId="58" borderId="47" applyNumberFormat="0" applyAlignment="0" applyProtection="0"/>
    <xf numFmtId="0" fontId="70" fillId="59" borderId="48" applyNumberFormat="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168" fontId="83" fillId="0" borderId="0" applyFont="0" applyFill="0" applyBorder="0" applyAlignment="0" applyProtection="0"/>
    <xf numFmtId="168" fontId="83" fillId="0" borderId="0" applyFont="0" applyFill="0" applyBorder="0" applyAlignment="0" applyProtection="0"/>
    <xf numFmtId="168" fontId="83" fillId="0" borderId="0" applyFont="0" applyFill="0" applyBorder="0" applyAlignment="0" applyProtection="0"/>
    <xf numFmtId="168" fontId="83" fillId="0" borderId="0" applyFont="0" applyFill="0" applyBorder="0" applyAlignment="0" applyProtection="0"/>
    <xf numFmtId="168" fontId="83" fillId="0" borderId="0" applyFont="0" applyFill="0" applyBorder="0" applyAlignment="0" applyProtection="0"/>
    <xf numFmtId="168" fontId="83" fillId="0" borderId="0" applyFont="0" applyFill="0" applyBorder="0" applyAlignment="0" applyProtection="0"/>
    <xf numFmtId="168" fontId="83" fillId="0" borderId="0" applyFont="0" applyFill="0" applyBorder="0" applyAlignment="0" applyProtection="0"/>
    <xf numFmtId="168" fontId="83" fillId="0" borderId="0" applyFont="0" applyFill="0" applyBorder="0" applyAlignment="0" applyProtection="0"/>
    <xf numFmtId="168" fontId="83" fillId="0" borderId="0" applyFont="0" applyFill="0" applyBorder="0" applyAlignment="0" applyProtection="0"/>
    <xf numFmtId="168" fontId="83" fillId="0" borderId="0" applyFont="0" applyFill="0" applyBorder="0" applyAlignment="0" applyProtection="0"/>
    <xf numFmtId="168" fontId="83" fillId="0" borderId="0" applyFont="0" applyFill="0" applyBorder="0" applyAlignment="0" applyProtection="0"/>
    <xf numFmtId="168" fontId="83" fillId="0" borderId="0" applyFont="0" applyFill="0" applyBorder="0" applyAlignment="0" applyProtection="0"/>
    <xf numFmtId="168" fontId="83" fillId="0" borderId="0" applyFont="0" applyFill="0" applyBorder="0" applyAlignment="0" applyProtection="0"/>
    <xf numFmtId="168" fontId="83" fillId="0" borderId="0" applyFont="0" applyFill="0" applyBorder="0" applyAlignment="0" applyProtection="0"/>
    <xf numFmtId="168" fontId="83" fillId="0" borderId="0" applyFont="0" applyFill="0" applyBorder="0" applyAlignment="0" applyProtection="0"/>
    <xf numFmtId="168" fontId="83" fillId="0" borderId="0" applyFont="0" applyFill="0" applyBorder="0" applyAlignment="0" applyProtection="0"/>
    <xf numFmtId="168" fontId="83" fillId="0" borderId="0" applyFont="0" applyFill="0" applyBorder="0" applyAlignment="0" applyProtection="0"/>
    <xf numFmtId="168" fontId="28" fillId="0" borderId="0" applyFont="0" applyFill="0" applyBorder="0" applyAlignment="0" applyProtection="0"/>
    <xf numFmtId="168" fontId="83" fillId="0" borderId="0" applyFont="0" applyFill="0" applyBorder="0" applyAlignment="0" applyProtection="0"/>
    <xf numFmtId="168" fontId="83" fillId="0" borderId="0" applyFont="0" applyFill="0" applyBorder="0" applyAlignment="0" applyProtection="0"/>
    <xf numFmtId="168" fontId="83" fillId="0" borderId="0" applyFont="0" applyFill="0" applyBorder="0" applyAlignment="0" applyProtection="0"/>
    <xf numFmtId="168" fontId="83" fillId="0" borderId="0" applyFont="0" applyFill="0" applyBorder="0" applyAlignment="0" applyProtection="0"/>
    <xf numFmtId="168" fontId="83" fillId="0" borderId="0" applyFont="0" applyFill="0" applyBorder="0" applyAlignment="0" applyProtection="0"/>
    <xf numFmtId="168" fontId="83" fillId="0" borderId="0" applyFont="0" applyFill="0" applyBorder="0" applyAlignment="0" applyProtection="0"/>
    <xf numFmtId="168" fontId="83" fillId="0" borderId="0" applyFont="0" applyFill="0" applyBorder="0" applyAlignment="0" applyProtection="0"/>
    <xf numFmtId="168" fontId="83" fillId="0" borderId="0" applyFont="0" applyFill="0" applyBorder="0" applyAlignment="0" applyProtection="0"/>
    <xf numFmtId="168" fontId="83" fillId="0" borderId="0" applyFont="0" applyFill="0" applyBorder="0" applyAlignment="0" applyProtection="0"/>
    <xf numFmtId="168" fontId="83" fillId="0" borderId="0" applyFont="0" applyFill="0" applyBorder="0" applyAlignment="0" applyProtection="0"/>
    <xf numFmtId="168" fontId="83" fillId="0" borderId="0" applyFont="0" applyFill="0" applyBorder="0" applyAlignment="0" applyProtection="0"/>
    <xf numFmtId="168" fontId="83" fillId="0" borderId="0" applyFont="0" applyFill="0" applyBorder="0" applyAlignment="0" applyProtection="0"/>
    <xf numFmtId="168" fontId="83" fillId="0" borderId="0" applyFont="0" applyFill="0" applyBorder="0" applyAlignment="0" applyProtection="0"/>
    <xf numFmtId="168" fontId="83" fillId="0" borderId="0" applyFont="0" applyFill="0" applyBorder="0" applyAlignment="0" applyProtection="0"/>
    <xf numFmtId="168" fontId="83" fillId="0" borderId="0" applyFont="0" applyFill="0" applyBorder="0" applyAlignment="0" applyProtection="0"/>
    <xf numFmtId="168" fontId="83" fillId="0" borderId="0" applyFont="0" applyFill="0" applyBorder="0" applyAlignment="0" applyProtection="0"/>
    <xf numFmtId="168" fontId="83" fillId="0" borderId="0" applyFont="0" applyFill="0" applyBorder="0" applyAlignment="0" applyProtection="0"/>
    <xf numFmtId="168" fontId="83" fillId="0" borderId="0" applyFont="0" applyFill="0" applyBorder="0" applyAlignment="0" applyProtection="0"/>
    <xf numFmtId="168" fontId="83" fillId="0" borderId="0" applyFont="0" applyFill="0" applyBorder="0" applyAlignment="0" applyProtection="0"/>
    <xf numFmtId="168" fontId="83" fillId="0" borderId="0" applyFont="0" applyFill="0" applyBorder="0" applyAlignment="0" applyProtection="0"/>
    <xf numFmtId="168" fontId="83" fillId="0" borderId="0" applyFont="0" applyFill="0" applyBorder="0" applyAlignment="0" applyProtection="0"/>
    <xf numFmtId="168" fontId="83" fillId="0" borderId="0" applyFont="0" applyFill="0" applyBorder="0" applyAlignment="0" applyProtection="0"/>
    <xf numFmtId="168" fontId="83" fillId="0" borderId="0" applyFont="0" applyFill="0" applyBorder="0" applyAlignment="0" applyProtection="0"/>
    <xf numFmtId="168" fontId="83" fillId="0" borderId="0" applyFont="0" applyFill="0" applyBorder="0" applyAlignment="0" applyProtection="0"/>
    <xf numFmtId="168" fontId="83" fillId="0" borderId="0" applyFont="0" applyFill="0" applyBorder="0" applyAlignment="0" applyProtection="0"/>
    <xf numFmtId="168" fontId="83" fillId="0" borderId="0" applyFont="0" applyFill="0" applyBorder="0" applyAlignment="0" applyProtection="0"/>
    <xf numFmtId="168" fontId="83" fillId="0" borderId="0" applyFont="0" applyFill="0" applyBorder="0" applyAlignment="0" applyProtection="0"/>
    <xf numFmtId="168" fontId="83" fillId="0" borderId="0" applyFon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3" fillId="0" borderId="49" applyNumberFormat="0" applyFill="0" applyAlignment="0" applyProtection="0"/>
    <xf numFmtId="0" fontId="74" fillId="0" borderId="50" applyNumberFormat="0" applyFill="0" applyAlignment="0" applyProtection="0"/>
    <xf numFmtId="0" fontId="75" fillId="0" borderId="51" applyNumberFormat="0" applyFill="0" applyAlignment="0" applyProtection="0"/>
    <xf numFmtId="0" fontId="75" fillId="0" borderId="0" applyNumberFormat="0" applyFill="0" applyBorder="0" applyAlignment="0" applyProtection="0"/>
    <xf numFmtId="0" fontId="63" fillId="0" borderId="0" applyNumberFormat="0" applyFill="0" applyBorder="0" applyAlignment="0" applyProtection="0">
      <alignment vertical="top"/>
      <protection locked="0"/>
    </xf>
    <xf numFmtId="0" fontId="76" fillId="45" borderId="47" applyNumberFormat="0" applyAlignment="0" applyProtection="0"/>
    <xf numFmtId="0" fontId="76" fillId="45" borderId="47" applyNumberFormat="0" applyAlignment="0" applyProtection="0"/>
    <xf numFmtId="0" fontId="76" fillId="45" borderId="47" applyNumberFormat="0" applyAlignment="0" applyProtection="0"/>
    <xf numFmtId="0" fontId="76" fillId="45" borderId="47" applyNumberFormat="0" applyAlignment="0" applyProtection="0"/>
    <xf numFmtId="0" fontId="76" fillId="45" borderId="47" applyNumberFormat="0" applyAlignment="0" applyProtection="0"/>
    <xf numFmtId="0" fontId="77" fillId="0" borderId="52" applyNumberFormat="0" applyFill="0" applyAlignment="0" applyProtection="0"/>
    <xf numFmtId="0" fontId="77" fillId="0" borderId="52" applyNumberFormat="0" applyFill="0" applyAlignment="0" applyProtection="0"/>
    <xf numFmtId="0" fontId="77" fillId="0" borderId="52" applyNumberFormat="0" applyFill="0" applyAlignment="0" applyProtection="0"/>
    <xf numFmtId="0" fontId="77" fillId="0" borderId="52" applyNumberFormat="0" applyFill="0" applyAlignment="0" applyProtection="0"/>
    <xf numFmtId="0" fontId="70" fillId="59" borderId="48" applyNumberFormat="0" applyAlignment="0" applyProtection="0"/>
    <xf numFmtId="0" fontId="70" fillId="59" borderId="48" applyNumberFormat="0" applyAlignment="0" applyProtection="0"/>
    <xf numFmtId="0" fontId="70" fillId="59" borderId="48" applyNumberFormat="0" applyAlignment="0" applyProtection="0"/>
    <xf numFmtId="0" fontId="70" fillId="59" borderId="48" applyNumberFormat="0" applyAlignment="0" applyProtection="0"/>
    <xf numFmtId="0" fontId="77" fillId="0" borderId="52" applyNumberFormat="0" applyFill="0" applyAlignment="0" applyProtection="0"/>
    <xf numFmtId="0" fontId="83" fillId="60" borderId="53" applyNumberFormat="0" applyFont="0" applyAlignment="0" applyProtection="0"/>
    <xf numFmtId="0" fontId="83" fillId="60" borderId="53" applyNumberFormat="0" applyFont="0" applyAlignment="0" applyProtection="0"/>
    <xf numFmtId="0" fontId="83" fillId="60" borderId="53" applyNumberFormat="0" applyFont="0" applyAlignment="0" applyProtection="0"/>
    <xf numFmtId="0" fontId="83" fillId="60" borderId="53" applyNumberFormat="0" applyFont="0" applyAlignment="0" applyProtection="0"/>
    <xf numFmtId="0" fontId="78" fillId="61" borderId="0" applyNumberFormat="0" applyBorder="0" applyAlignment="0" applyProtection="0"/>
    <xf numFmtId="0" fontId="28" fillId="0" borderId="0"/>
    <xf numFmtId="0" fontId="4" fillId="0" borderId="0"/>
    <xf numFmtId="0" fontId="66" fillId="0" borderId="0"/>
    <xf numFmtId="0" fontId="4" fillId="0" borderId="0"/>
    <xf numFmtId="0" fontId="66" fillId="0" borderId="0"/>
    <xf numFmtId="0" fontId="66" fillId="0" borderId="0"/>
    <xf numFmtId="0" fontId="66" fillId="0" borderId="0"/>
    <xf numFmtId="0" fontId="4" fillId="0" borderId="0"/>
    <xf numFmtId="0" fontId="4" fillId="0" borderId="0"/>
    <xf numFmtId="0" fontId="66" fillId="0" borderId="0"/>
    <xf numFmtId="0" fontId="66" fillId="0" borderId="0"/>
    <xf numFmtId="0" fontId="28" fillId="0" borderId="0"/>
    <xf numFmtId="0" fontId="4" fillId="0" borderId="0"/>
    <xf numFmtId="0" fontId="28" fillId="0" borderId="0"/>
    <xf numFmtId="0" fontId="28" fillId="0" borderId="0"/>
    <xf numFmtId="0" fontId="28" fillId="0" borderId="0"/>
    <xf numFmtId="0" fontId="28" fillId="0" borderId="0"/>
    <xf numFmtId="0" fontId="28" fillId="0" borderId="0"/>
    <xf numFmtId="0" fontId="28" fillId="0" borderId="0"/>
    <xf numFmtId="0" fontId="4" fillId="0" borderId="0"/>
    <xf numFmtId="0" fontId="4" fillId="0" borderId="0"/>
    <xf numFmtId="0" fontId="28" fillId="0" borderId="0"/>
    <xf numFmtId="0" fontId="4" fillId="0" borderId="0"/>
    <xf numFmtId="0" fontId="28" fillId="0" borderId="0"/>
    <xf numFmtId="0" fontId="28" fillId="0" borderId="0"/>
    <xf numFmtId="0" fontId="28" fillId="0" borderId="0"/>
    <xf numFmtId="0" fontId="66" fillId="0" borderId="0"/>
    <xf numFmtId="0" fontId="28" fillId="0" borderId="0"/>
    <xf numFmtId="0" fontId="28" fillId="0" borderId="0"/>
    <xf numFmtId="0" fontId="28" fillId="0" borderId="0"/>
    <xf numFmtId="0" fontId="28" fillId="0" borderId="0"/>
    <xf numFmtId="0" fontId="4" fillId="0" borderId="0"/>
    <xf numFmtId="0" fontId="66" fillId="0" borderId="0"/>
    <xf numFmtId="0" fontId="4" fillId="0" borderId="0"/>
    <xf numFmtId="0" fontId="66" fillId="0" borderId="0"/>
    <xf numFmtId="0" fontId="66" fillId="0" borderId="0"/>
    <xf numFmtId="0" fontId="66" fillId="0" borderId="0"/>
    <xf numFmtId="0" fontId="4" fillId="0" borderId="0"/>
    <xf numFmtId="0" fontId="4" fillId="0" borderId="0"/>
    <xf numFmtId="0" fontId="66" fillId="0" borderId="0"/>
    <xf numFmtId="0" fontId="66"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4" fillId="0" borderId="0"/>
    <xf numFmtId="0" fontId="66" fillId="0" borderId="0"/>
    <xf numFmtId="0" fontId="4" fillId="0" borderId="0"/>
    <xf numFmtId="0" fontId="66" fillId="0" borderId="0"/>
    <xf numFmtId="0" fontId="66" fillId="0" borderId="0"/>
    <xf numFmtId="0" fontId="66" fillId="0" borderId="0"/>
    <xf numFmtId="0" fontId="4" fillId="0" borderId="0"/>
    <xf numFmtId="0" fontId="4" fillId="0" borderId="0"/>
    <xf numFmtId="0" fontId="66" fillId="0" borderId="0"/>
    <xf numFmtId="0" fontId="66" fillId="0" borderId="0"/>
    <xf numFmtId="0" fontId="28" fillId="0" borderId="0"/>
    <xf numFmtId="0" fontId="28" fillId="0" borderId="0"/>
    <xf numFmtId="0" fontId="28" fillId="0" borderId="0"/>
    <xf numFmtId="0" fontId="4" fillId="0" borderId="0"/>
    <xf numFmtId="0" fontId="4" fillId="0" borderId="0"/>
    <xf numFmtId="0" fontId="66" fillId="0" borderId="0"/>
    <xf numFmtId="0" fontId="4" fillId="0" borderId="0"/>
    <xf numFmtId="0" fontId="66" fillId="0" borderId="0"/>
    <xf numFmtId="0" fontId="66" fillId="0" borderId="0"/>
    <xf numFmtId="0" fontId="66" fillId="0" borderId="0"/>
    <xf numFmtId="0" fontId="4" fillId="0" borderId="0"/>
    <xf numFmtId="0" fontId="4" fillId="0" borderId="0"/>
    <xf numFmtId="0" fontId="66" fillId="0" borderId="0"/>
    <xf numFmtId="0" fontId="66" fillId="0" borderId="0"/>
    <xf numFmtId="0" fontId="28" fillId="0" borderId="0"/>
    <xf numFmtId="0" fontId="28" fillId="0" borderId="0"/>
    <xf numFmtId="0" fontId="28" fillId="0" borderId="0"/>
    <xf numFmtId="0" fontId="28" fillId="0" borderId="0"/>
    <xf numFmtId="0" fontId="28" fillId="0" borderId="0"/>
    <xf numFmtId="0" fontId="4" fillId="0" borderId="0"/>
    <xf numFmtId="0" fontId="28" fillId="0" borderId="0"/>
    <xf numFmtId="0" fontId="4" fillId="0" borderId="0"/>
    <xf numFmtId="0" fontId="4" fillId="0" borderId="0"/>
    <xf numFmtId="0" fontId="4" fillId="0" borderId="0"/>
    <xf numFmtId="0" fontId="28" fillId="0" borderId="0"/>
    <xf numFmtId="0" fontId="66" fillId="0" borderId="0"/>
    <xf numFmtId="0" fontId="28" fillId="0" borderId="0"/>
    <xf numFmtId="0" fontId="4" fillId="0" borderId="0"/>
    <xf numFmtId="0" fontId="4" fillId="0" borderId="0"/>
    <xf numFmtId="0" fontId="4" fillId="0" borderId="0"/>
    <xf numFmtId="0" fontId="28" fillId="0" borderId="0"/>
    <xf numFmtId="0" fontId="4" fillId="0" borderId="0"/>
    <xf numFmtId="0" fontId="28" fillId="0" borderId="0"/>
    <xf numFmtId="0" fontId="28" fillId="0" borderId="0"/>
    <xf numFmtId="0" fontId="28" fillId="0" borderId="0"/>
    <xf numFmtId="0" fontId="4" fillId="0" borderId="0"/>
    <xf numFmtId="0" fontId="28" fillId="0" borderId="0"/>
    <xf numFmtId="0" fontId="4" fillId="0" borderId="0"/>
    <xf numFmtId="0" fontId="4" fillId="0" borderId="0"/>
    <xf numFmtId="0" fontId="4" fillId="0" borderId="0"/>
    <xf numFmtId="0" fontId="28" fillId="0" borderId="0"/>
    <xf numFmtId="0" fontId="66" fillId="0" borderId="0"/>
    <xf numFmtId="0" fontId="28" fillId="0" borderId="0"/>
    <xf numFmtId="0" fontId="4" fillId="0" borderId="0"/>
    <xf numFmtId="0" fontId="4" fillId="0" borderId="0"/>
    <xf numFmtId="0" fontId="28" fillId="0" borderId="0"/>
    <xf numFmtId="0" fontId="28" fillId="0" borderId="0"/>
    <xf numFmtId="0" fontId="28" fillId="0" borderId="0"/>
    <xf numFmtId="0" fontId="66" fillId="0" borderId="0"/>
    <xf numFmtId="0" fontId="4" fillId="0" borderId="0"/>
    <xf numFmtId="0" fontId="66" fillId="0" borderId="0"/>
    <xf numFmtId="0" fontId="4" fillId="0" borderId="0"/>
    <xf numFmtId="0" fontId="4" fillId="0" borderId="0"/>
    <xf numFmtId="0" fontId="4" fillId="0" borderId="0"/>
    <xf numFmtId="0" fontId="66" fillId="0" borderId="0"/>
    <xf numFmtId="0" fontId="66" fillId="0" borderId="0"/>
    <xf numFmtId="0" fontId="66" fillId="0" borderId="0"/>
    <xf numFmtId="0" fontId="4" fillId="0" borderId="0"/>
    <xf numFmtId="0" fontId="4" fillId="0" borderId="0"/>
    <xf numFmtId="0" fontId="66" fillId="0" borderId="0"/>
    <xf numFmtId="0" fontId="28" fillId="0" borderId="0"/>
    <xf numFmtId="0" fontId="28" fillId="0" borderId="0"/>
    <xf numFmtId="0" fontId="4" fillId="0" borderId="0"/>
    <xf numFmtId="0" fontId="28" fillId="0" borderId="0"/>
    <xf numFmtId="0" fontId="4" fillId="0" borderId="0"/>
    <xf numFmtId="0" fontId="4" fillId="0" borderId="0"/>
    <xf numFmtId="0" fontId="4" fillId="0" borderId="0"/>
    <xf numFmtId="0" fontId="28" fillId="0" borderId="0"/>
    <xf numFmtId="0" fontId="66" fillId="0" borderId="0"/>
    <xf numFmtId="0" fontId="28" fillId="0" borderId="0"/>
    <xf numFmtId="0" fontId="4" fillId="0" borderId="0"/>
    <xf numFmtId="0" fontId="4" fillId="0" borderId="0"/>
    <xf numFmtId="0" fontId="28" fillId="0" borderId="0"/>
    <xf numFmtId="0" fontId="28" fillId="0" borderId="0"/>
    <xf numFmtId="0" fontId="28" fillId="0" borderId="0"/>
    <xf numFmtId="0" fontId="28" fillId="0" borderId="0"/>
    <xf numFmtId="0" fontId="4" fillId="0" borderId="0"/>
    <xf numFmtId="0" fontId="28" fillId="0" borderId="0"/>
    <xf numFmtId="0" fontId="4" fillId="0" borderId="0"/>
    <xf numFmtId="0" fontId="4" fillId="0" borderId="0"/>
    <xf numFmtId="0" fontId="4" fillId="0" borderId="0"/>
    <xf numFmtId="0" fontId="28" fillId="0" borderId="0"/>
    <xf numFmtId="0" fontId="66" fillId="0" borderId="0"/>
    <xf numFmtId="0" fontId="28" fillId="0" borderId="0"/>
    <xf numFmtId="0" fontId="4" fillId="0" borderId="0"/>
    <xf numFmtId="0" fontId="4" fillId="0" borderId="0"/>
    <xf numFmtId="0" fontId="28" fillId="0" borderId="0"/>
    <xf numFmtId="0" fontId="28" fillId="0" borderId="0"/>
    <xf numFmtId="0" fontId="28" fillId="0" borderId="0"/>
    <xf numFmtId="0" fontId="4" fillId="0" borderId="0"/>
    <xf numFmtId="0" fontId="28" fillId="0" borderId="0"/>
    <xf numFmtId="0" fontId="4" fillId="0" borderId="0"/>
    <xf numFmtId="0" fontId="4" fillId="0" borderId="0"/>
    <xf numFmtId="0" fontId="4" fillId="0" borderId="0"/>
    <xf numFmtId="0" fontId="28" fillId="0" borderId="0"/>
    <xf numFmtId="0" fontId="66" fillId="0" borderId="0"/>
    <xf numFmtId="0" fontId="28" fillId="0" borderId="0"/>
    <xf numFmtId="0" fontId="4" fillId="0" borderId="0"/>
    <xf numFmtId="0" fontId="4" fillId="0" borderId="0"/>
    <xf numFmtId="0" fontId="28" fillId="0" borderId="0"/>
    <xf numFmtId="0" fontId="28" fillId="0" borderId="0"/>
    <xf numFmtId="0" fontId="28" fillId="0" borderId="0"/>
    <xf numFmtId="0" fontId="28" fillId="0" borderId="0" applyNumberForma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applyNumberForma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xf numFmtId="0" fontId="66"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xf numFmtId="0" fontId="28" fillId="0" borderId="0"/>
    <xf numFmtId="0" fontId="28" fillId="0" borderId="0"/>
    <xf numFmtId="0" fontId="28" fillId="0" borderId="0"/>
    <xf numFmtId="0" fontId="4" fillId="0" borderId="0"/>
    <xf numFmtId="0" fontId="28" fillId="0" borderId="0" applyNumberFormat="0" applyFill="0" applyBorder="0" applyAlignment="0" applyProtection="0"/>
    <xf numFmtId="0" fontId="4" fillId="0" borderId="0"/>
    <xf numFmtId="0" fontId="4" fillId="0" borderId="0"/>
    <xf numFmtId="0" fontId="28" fillId="0" borderId="0"/>
    <xf numFmtId="0" fontId="28" fillId="0" borderId="0" applyNumberFormat="0" applyFill="0" applyBorder="0" applyAlignment="0" applyProtection="0"/>
    <xf numFmtId="0" fontId="28" fillId="0" borderId="0"/>
    <xf numFmtId="0" fontId="28" fillId="0" borderId="0" applyNumberFormat="0" applyFill="0" applyBorder="0" applyAlignment="0" applyProtection="0"/>
    <xf numFmtId="0" fontId="28"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66" fillId="0" borderId="0"/>
    <xf numFmtId="0" fontId="4" fillId="0" borderId="0"/>
    <xf numFmtId="0" fontId="66" fillId="0" borderId="0"/>
    <xf numFmtId="0" fontId="4" fillId="0" borderId="0"/>
    <xf numFmtId="0" fontId="66" fillId="0" borderId="0"/>
    <xf numFmtId="0" fontId="66" fillId="0" borderId="0"/>
    <xf numFmtId="0" fontId="66" fillId="0" borderId="0"/>
    <xf numFmtId="0" fontId="66" fillId="0" borderId="0"/>
    <xf numFmtId="0" fontId="66" fillId="0" borderId="0"/>
    <xf numFmtId="0" fontId="66" fillId="0" borderId="0"/>
    <xf numFmtId="0" fontId="4" fillId="0" borderId="0"/>
    <xf numFmtId="0" fontId="28" fillId="0" borderId="0" applyNumberFormat="0" applyFill="0" applyBorder="0" applyAlignment="0" applyProtection="0"/>
    <xf numFmtId="0" fontId="28" fillId="0" borderId="0"/>
    <xf numFmtId="0" fontId="4"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28" fillId="0" borderId="0"/>
    <xf numFmtId="0" fontId="28"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4" fillId="0" borderId="0"/>
    <xf numFmtId="0" fontId="28"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4" fillId="0" borderId="0"/>
    <xf numFmtId="0" fontId="28" fillId="0" borderId="0"/>
    <xf numFmtId="0" fontId="66" fillId="0" borderId="0"/>
    <xf numFmtId="0" fontId="66" fillId="0" borderId="0"/>
    <xf numFmtId="0" fontId="66" fillId="0" borderId="0"/>
    <xf numFmtId="0" fontId="4" fillId="0" borderId="0"/>
    <xf numFmtId="0" fontId="66" fillId="0" borderId="0"/>
    <xf numFmtId="0" fontId="4" fillId="0" borderId="0"/>
    <xf numFmtId="0" fontId="66" fillId="0" borderId="0"/>
    <xf numFmtId="0" fontId="4" fillId="0" borderId="0"/>
    <xf numFmtId="0" fontId="66" fillId="0" borderId="0"/>
    <xf numFmtId="0" fontId="66"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66" fillId="0" borderId="0"/>
    <xf numFmtId="0" fontId="4" fillId="0" borderId="0"/>
    <xf numFmtId="0" fontId="28" fillId="0" borderId="0"/>
    <xf numFmtId="0" fontId="4" fillId="0" borderId="0"/>
    <xf numFmtId="0" fontId="4" fillId="0" borderId="0"/>
    <xf numFmtId="0" fontId="4"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28"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28" fillId="0" borderId="0"/>
    <xf numFmtId="0" fontId="28" fillId="0" borderId="0" applyNumberFormat="0" applyFill="0" applyBorder="0" applyAlignment="0" applyProtection="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66" fillId="0" borderId="0"/>
    <xf numFmtId="0" fontId="28" fillId="0" borderId="0" applyNumberFormat="0" applyFill="0" applyBorder="0" applyAlignment="0" applyProtection="0"/>
    <xf numFmtId="0" fontId="66" fillId="0" borderId="0"/>
    <xf numFmtId="0" fontId="66" fillId="0" borderId="0"/>
    <xf numFmtId="0" fontId="66" fillId="0" borderId="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28" fillId="0" borderId="0"/>
    <xf numFmtId="0" fontId="4" fillId="0" borderId="0"/>
    <xf numFmtId="0" fontId="28" fillId="0" borderId="0" applyNumberFormat="0" applyFill="0" applyBorder="0" applyAlignment="0" applyProtection="0"/>
    <xf numFmtId="0" fontId="28"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28" fillId="0" borderId="0" applyNumberFormat="0" applyFill="0" applyBorder="0" applyAlignment="0" applyProtection="0"/>
    <xf numFmtId="0" fontId="28" fillId="0" borderId="0" applyNumberFormat="0" applyFill="0" applyBorder="0" applyAlignment="0" applyProtection="0"/>
    <xf numFmtId="0" fontId="66" fillId="0" borderId="0"/>
    <xf numFmtId="0" fontId="28" fillId="0" borderId="0"/>
    <xf numFmtId="0" fontId="4" fillId="0" borderId="0"/>
    <xf numFmtId="0" fontId="66" fillId="0" borderId="0"/>
    <xf numFmtId="0" fontId="66" fillId="0" borderId="0"/>
    <xf numFmtId="0" fontId="66" fillId="0" borderId="0"/>
    <xf numFmtId="0" fontId="66" fillId="0" borderId="0"/>
    <xf numFmtId="0" fontId="66" fillId="0" borderId="0"/>
    <xf numFmtId="0" fontId="4" fillId="0" borderId="0"/>
    <xf numFmtId="0" fontId="4" fillId="0" borderId="0"/>
    <xf numFmtId="0" fontId="66" fillId="0" borderId="0"/>
    <xf numFmtId="0" fontId="4" fillId="0" borderId="0"/>
    <xf numFmtId="0" fontId="28" fillId="0" borderId="0"/>
    <xf numFmtId="0" fontId="28" fillId="0" borderId="0"/>
    <xf numFmtId="0" fontId="28" fillId="0" borderId="0" applyNumberFormat="0" applyFill="0" applyBorder="0" applyAlignment="0" applyProtection="0"/>
    <xf numFmtId="0" fontId="66"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28" fillId="0" borderId="0"/>
    <xf numFmtId="0" fontId="28" fillId="0" borderId="0" applyNumberFormat="0" applyFill="0" applyBorder="0" applyAlignment="0" applyProtection="0"/>
    <xf numFmtId="0" fontId="66" fillId="0" borderId="0"/>
    <xf numFmtId="0" fontId="28" fillId="0" borderId="0" applyNumberFormat="0" applyFill="0" applyBorder="0" applyAlignment="0" applyProtection="0"/>
    <xf numFmtId="0" fontId="66" fillId="0" borderId="0"/>
    <xf numFmtId="0" fontId="28" fillId="0" borderId="0" applyNumberFormat="0" applyFill="0" applyBorder="0" applyAlignment="0" applyProtection="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4" fillId="0" borderId="0"/>
    <xf numFmtId="0" fontId="28" fillId="0" borderId="0" applyNumberFormat="0" applyFill="0" applyBorder="0" applyAlignment="0" applyProtection="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28" fillId="0" borderId="0" applyNumberFormat="0" applyFill="0" applyBorder="0" applyAlignment="0" applyProtection="0"/>
    <xf numFmtId="0" fontId="4" fillId="0" borderId="0"/>
    <xf numFmtId="0" fontId="66" fillId="0" borderId="0"/>
    <xf numFmtId="0" fontId="28" fillId="0" borderId="0" applyNumberFormat="0" applyFill="0" applyBorder="0" applyAlignment="0" applyProtection="0"/>
    <xf numFmtId="0" fontId="28" fillId="0" borderId="0"/>
    <xf numFmtId="0" fontId="28" fillId="0" borderId="0"/>
    <xf numFmtId="0" fontId="28" fillId="0" borderId="0"/>
    <xf numFmtId="0" fontId="28" fillId="0" borderId="0"/>
    <xf numFmtId="0" fontId="28" fillId="0" borderId="0" applyNumberFormat="0" applyFill="0" applyBorder="0" applyAlignment="0" applyProtection="0"/>
    <xf numFmtId="0" fontId="28" fillId="0" borderId="0"/>
    <xf numFmtId="0" fontId="28" fillId="0" borderId="0" applyNumberFormat="0" applyFill="0" applyBorder="0" applyAlignment="0" applyProtection="0"/>
    <xf numFmtId="0" fontId="66"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66" fillId="0" borderId="0"/>
    <xf numFmtId="0" fontId="4" fillId="0" borderId="0"/>
    <xf numFmtId="0" fontId="66" fillId="0" borderId="0"/>
    <xf numFmtId="0" fontId="28" fillId="0" borderId="0"/>
    <xf numFmtId="0" fontId="4" fillId="0" borderId="0"/>
    <xf numFmtId="0" fontId="66" fillId="0" borderId="0"/>
    <xf numFmtId="0" fontId="66" fillId="0" borderId="0"/>
    <xf numFmtId="0" fontId="66" fillId="0" borderId="0"/>
    <xf numFmtId="0" fontId="66" fillId="0" borderId="0"/>
    <xf numFmtId="0" fontId="66" fillId="0" borderId="0"/>
    <xf numFmtId="0" fontId="4" fillId="0" borderId="0"/>
    <xf numFmtId="0" fontId="4" fillId="0" borderId="0"/>
    <xf numFmtId="0" fontId="66" fillId="0" borderId="0"/>
    <xf numFmtId="0" fontId="4" fillId="0" borderId="0"/>
    <xf numFmtId="0" fontId="28" fillId="0" borderId="0"/>
    <xf numFmtId="0" fontId="28" fillId="0" borderId="0"/>
    <xf numFmtId="0" fontId="66" fillId="0" borderId="0"/>
    <xf numFmtId="0" fontId="4" fillId="0" borderId="0"/>
    <xf numFmtId="0" fontId="4" fillId="0" borderId="0"/>
    <xf numFmtId="0" fontId="4" fillId="0" borderId="0"/>
    <xf numFmtId="0" fontId="4" fillId="0" borderId="0"/>
    <xf numFmtId="0" fontId="4" fillId="0" borderId="0"/>
    <xf numFmtId="0" fontId="28" fillId="0" borderId="0"/>
    <xf numFmtId="0" fontId="66" fillId="0" borderId="0"/>
    <xf numFmtId="0" fontId="66" fillId="0" borderId="0"/>
    <xf numFmtId="0" fontId="66" fillId="0" borderId="0"/>
    <xf numFmtId="0" fontId="4" fillId="0" borderId="0"/>
    <xf numFmtId="0" fontId="4" fillId="0" borderId="0"/>
    <xf numFmtId="0" fontId="4" fillId="0" borderId="0"/>
    <xf numFmtId="0" fontId="28" fillId="0" borderId="0"/>
    <xf numFmtId="0" fontId="28" fillId="0" borderId="0"/>
    <xf numFmtId="0" fontId="28" fillId="0" borderId="0"/>
    <xf numFmtId="0" fontId="28" fillId="0" borderId="0"/>
    <xf numFmtId="0" fontId="66" fillId="0" borderId="0"/>
    <xf numFmtId="0" fontId="4" fillId="0" borderId="0"/>
    <xf numFmtId="0" fontId="4"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xf numFmtId="0" fontId="4" fillId="0" borderId="0"/>
    <xf numFmtId="0" fontId="28"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28" fillId="0" borderId="0"/>
    <xf numFmtId="0" fontId="4" fillId="0" borderId="0"/>
    <xf numFmtId="0" fontId="28" fillId="0" borderId="0"/>
    <xf numFmtId="0" fontId="4" fillId="0" borderId="0"/>
    <xf numFmtId="0" fontId="4" fillId="0" borderId="0"/>
    <xf numFmtId="0" fontId="4" fillId="0" borderId="0"/>
    <xf numFmtId="0" fontId="28" fillId="0" borderId="0"/>
    <xf numFmtId="0" fontId="66" fillId="0" borderId="0"/>
    <xf numFmtId="0" fontId="28" fillId="0" borderId="0" applyNumberFormat="0" applyFill="0" applyBorder="0" applyAlignment="0" applyProtection="0"/>
    <xf numFmtId="0" fontId="28"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28" fillId="0" borderId="0"/>
    <xf numFmtId="0" fontId="28" fillId="0" borderId="0"/>
    <xf numFmtId="0" fontId="28" fillId="0" borderId="0"/>
    <xf numFmtId="0" fontId="28" fillId="0" borderId="0"/>
    <xf numFmtId="0" fontId="28" fillId="0" borderId="0" applyNumberFormat="0" applyFill="0" applyBorder="0" applyAlignment="0" applyProtection="0"/>
    <xf numFmtId="0" fontId="28"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28" fillId="0" borderId="0"/>
    <xf numFmtId="0" fontId="4" fillId="0" borderId="0"/>
    <xf numFmtId="0" fontId="28" fillId="0" borderId="0" applyNumberFormat="0" applyFill="0" applyBorder="0" applyAlignment="0" applyProtection="0"/>
    <xf numFmtId="0" fontId="66" fillId="0" borderId="0"/>
    <xf numFmtId="0" fontId="66" fillId="0" borderId="0"/>
    <xf numFmtId="0" fontId="66" fillId="0" borderId="0"/>
    <xf numFmtId="0" fontId="66" fillId="0" borderId="0"/>
    <xf numFmtId="0" fontId="66"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4" fillId="0" borderId="0"/>
    <xf numFmtId="0" fontId="66" fillId="0" borderId="0"/>
    <xf numFmtId="0" fontId="4" fillId="0" borderId="0"/>
    <xf numFmtId="0" fontId="66" fillId="0" borderId="0"/>
    <xf numFmtId="0" fontId="4"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4"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4"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4"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4" fillId="0" borderId="0"/>
    <xf numFmtId="0" fontId="4" fillId="0" borderId="0"/>
    <xf numFmtId="0" fontId="4" fillId="0" borderId="0"/>
    <xf numFmtId="0" fontId="4"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applyNumberForma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66" fillId="0" borderId="0"/>
    <xf numFmtId="0" fontId="28" fillId="0" borderId="0"/>
    <xf numFmtId="0" fontId="66" fillId="0" borderId="0"/>
    <xf numFmtId="0" fontId="28" fillId="0" borderId="0"/>
    <xf numFmtId="0" fontId="28" fillId="0" borderId="0"/>
    <xf numFmtId="0" fontId="28" fillId="0" borderId="0"/>
    <xf numFmtId="0" fontId="28" fillId="0" borderId="0"/>
    <xf numFmtId="0" fontId="28" fillId="0" borderId="0"/>
    <xf numFmtId="0" fontId="66" fillId="0" borderId="0"/>
    <xf numFmtId="0" fontId="66" fillId="0" borderId="0"/>
    <xf numFmtId="0" fontId="28" fillId="0" borderId="0"/>
    <xf numFmtId="0" fontId="66" fillId="0" borderId="0"/>
    <xf numFmtId="0" fontId="28" fillId="0" borderId="0"/>
    <xf numFmtId="0" fontId="28" fillId="0" borderId="0"/>
    <xf numFmtId="0" fontId="28"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66"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66" fillId="0" borderId="0"/>
    <xf numFmtId="0" fontId="28" fillId="0" borderId="0" applyNumberFormat="0" applyFill="0" applyBorder="0" applyAlignment="0" applyProtection="0"/>
    <xf numFmtId="0" fontId="66" fillId="0" borderId="0"/>
    <xf numFmtId="0" fontId="28" fillId="0" borderId="0" applyNumberFormat="0" applyFill="0" applyBorder="0" applyAlignment="0" applyProtection="0"/>
    <xf numFmtId="0" fontId="66"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applyNumberForma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applyNumberForma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4" fillId="0" borderId="0"/>
    <xf numFmtId="0" fontId="28" fillId="0" borderId="0"/>
    <xf numFmtId="0" fontId="4" fillId="0" borderId="0"/>
    <xf numFmtId="0" fontId="4" fillId="0" borderId="0"/>
    <xf numFmtId="0" fontId="4" fillId="0" borderId="0"/>
    <xf numFmtId="0" fontId="28" fillId="0" borderId="0"/>
    <xf numFmtId="0" fontId="66" fillId="0" borderId="0"/>
    <xf numFmtId="0" fontId="28" fillId="0" borderId="0"/>
    <xf numFmtId="0" fontId="4" fillId="0" borderId="0"/>
    <xf numFmtId="0" fontId="4" fillId="0" borderId="0"/>
    <xf numFmtId="0" fontId="28" fillId="0" borderId="0"/>
    <xf numFmtId="0" fontId="28" fillId="0" borderId="0"/>
    <xf numFmtId="0" fontId="28" fillId="0" borderId="0"/>
    <xf numFmtId="0" fontId="28" fillId="0" borderId="0"/>
    <xf numFmtId="0" fontId="4" fillId="0" borderId="0"/>
    <xf numFmtId="0" fontId="28" fillId="0" borderId="0"/>
    <xf numFmtId="0" fontId="4" fillId="0" borderId="0"/>
    <xf numFmtId="0" fontId="4" fillId="0" borderId="0"/>
    <xf numFmtId="0" fontId="4" fillId="0" borderId="0"/>
    <xf numFmtId="0" fontId="28" fillId="0" borderId="0"/>
    <xf numFmtId="0" fontId="66" fillId="0" borderId="0"/>
    <xf numFmtId="0" fontId="28" fillId="0" borderId="0"/>
    <xf numFmtId="0" fontId="4" fillId="0" borderId="0"/>
    <xf numFmtId="0" fontId="4" fillId="0" borderId="0"/>
    <xf numFmtId="0" fontId="28" fillId="0" borderId="0"/>
    <xf numFmtId="0" fontId="28" fillId="0" borderId="0"/>
    <xf numFmtId="0" fontId="28" fillId="0" borderId="0"/>
    <xf numFmtId="0" fontId="28" fillId="0" borderId="0"/>
    <xf numFmtId="0" fontId="4" fillId="0" borderId="0"/>
    <xf numFmtId="0" fontId="28" fillId="0" borderId="0"/>
    <xf numFmtId="0" fontId="4" fillId="0" borderId="0"/>
    <xf numFmtId="0" fontId="4" fillId="0" borderId="0"/>
    <xf numFmtId="0" fontId="4" fillId="0" borderId="0"/>
    <xf numFmtId="0" fontId="28" fillId="0" borderId="0"/>
    <xf numFmtId="0" fontId="66" fillId="0" borderId="0"/>
    <xf numFmtId="0" fontId="28" fillId="0" borderId="0"/>
    <xf numFmtId="0" fontId="4" fillId="0" borderId="0"/>
    <xf numFmtId="0" fontId="4" fillId="0" borderId="0"/>
    <xf numFmtId="0" fontId="28" fillId="0" borderId="0"/>
    <xf numFmtId="0" fontId="28" fillId="0" borderId="0"/>
    <xf numFmtId="0" fontId="28" fillId="0" borderId="0"/>
    <xf numFmtId="0" fontId="28" fillId="0" borderId="0"/>
    <xf numFmtId="0" fontId="4" fillId="0" borderId="0"/>
    <xf numFmtId="0" fontId="28" fillId="0" borderId="0"/>
    <xf numFmtId="0" fontId="4" fillId="0" borderId="0"/>
    <xf numFmtId="0" fontId="4" fillId="0" borderId="0"/>
    <xf numFmtId="0" fontId="4" fillId="0" borderId="0"/>
    <xf numFmtId="0" fontId="28" fillId="0" borderId="0"/>
    <xf numFmtId="0" fontId="66" fillId="0" borderId="0"/>
    <xf numFmtId="0" fontId="28" fillId="0" borderId="0"/>
    <xf numFmtId="0" fontId="4" fillId="0" borderId="0"/>
    <xf numFmtId="0" fontId="28" fillId="0" borderId="0"/>
    <xf numFmtId="0" fontId="4" fillId="0" borderId="0"/>
    <xf numFmtId="0" fontId="28" fillId="0" borderId="0"/>
    <xf numFmtId="0" fontId="28" fillId="0" borderId="0"/>
    <xf numFmtId="0" fontId="28" fillId="0" borderId="0"/>
    <xf numFmtId="0" fontId="28" fillId="0" borderId="0"/>
    <xf numFmtId="0" fontId="4" fillId="0" borderId="0"/>
    <xf numFmtId="0" fontId="28" fillId="0" borderId="0"/>
    <xf numFmtId="0" fontId="4" fillId="0" borderId="0"/>
    <xf numFmtId="0" fontId="4" fillId="0" borderId="0"/>
    <xf numFmtId="0" fontId="4" fillId="0" borderId="0"/>
    <xf numFmtId="0" fontId="28" fillId="0" borderId="0"/>
    <xf numFmtId="0" fontId="66" fillId="0" borderId="0"/>
    <xf numFmtId="0" fontId="28" fillId="0" borderId="0"/>
    <xf numFmtId="0" fontId="4" fillId="0" borderId="0"/>
    <xf numFmtId="0" fontId="4" fillId="0" borderId="0"/>
    <xf numFmtId="0" fontId="28" fillId="0" borderId="0"/>
    <xf numFmtId="0" fontId="28" fillId="0" borderId="0"/>
    <xf numFmtId="0" fontId="28" fillId="0" borderId="0"/>
    <xf numFmtId="0" fontId="28" fillId="0" borderId="0"/>
    <xf numFmtId="0" fontId="4" fillId="0" borderId="0"/>
    <xf numFmtId="0" fontId="28" fillId="0" borderId="0"/>
    <xf numFmtId="0" fontId="4" fillId="0" borderId="0"/>
    <xf numFmtId="0" fontId="4" fillId="0" borderId="0"/>
    <xf numFmtId="0" fontId="4" fillId="0" borderId="0"/>
    <xf numFmtId="0" fontId="28" fillId="0" borderId="0"/>
    <xf numFmtId="0" fontId="66" fillId="0" borderId="0"/>
    <xf numFmtId="0" fontId="28" fillId="0" borderId="0"/>
    <xf numFmtId="0" fontId="4" fillId="0" borderId="0"/>
    <xf numFmtId="0" fontId="4" fillId="0" borderId="0"/>
    <xf numFmtId="0" fontId="28" fillId="0" borderId="0"/>
    <xf numFmtId="0" fontId="28" fillId="0" borderId="0"/>
    <xf numFmtId="0" fontId="28" fillId="0" borderId="0">
      <alignment horizontal="left" wrapText="1"/>
    </xf>
    <xf numFmtId="0" fontId="28" fillId="0" borderId="0"/>
    <xf numFmtId="0" fontId="4" fillId="0" borderId="0"/>
    <xf numFmtId="0" fontId="28" fillId="0" borderId="0"/>
    <xf numFmtId="0" fontId="4" fillId="0" borderId="0"/>
    <xf numFmtId="0" fontId="4" fillId="0" borderId="0"/>
    <xf numFmtId="0" fontId="4" fillId="0" borderId="0"/>
    <xf numFmtId="0" fontId="28" fillId="0" borderId="0"/>
    <xf numFmtId="0" fontId="66" fillId="0" borderId="0"/>
    <xf numFmtId="0" fontId="28" fillId="0" borderId="0"/>
    <xf numFmtId="0" fontId="4" fillId="0" borderId="0"/>
    <xf numFmtId="0" fontId="28" fillId="0" borderId="0"/>
    <xf numFmtId="0" fontId="4" fillId="0" borderId="0"/>
    <xf numFmtId="0" fontId="28" fillId="0" borderId="0"/>
    <xf numFmtId="0" fontId="28" fillId="0" borderId="0"/>
    <xf numFmtId="0" fontId="28" fillId="0" borderId="0"/>
    <xf numFmtId="0" fontId="28" fillId="0" borderId="0"/>
    <xf numFmtId="0" fontId="83" fillId="0" borderId="0"/>
    <xf numFmtId="0" fontId="28" fillId="0" borderId="0"/>
    <xf numFmtId="0" fontId="28" fillId="0" borderId="0"/>
    <xf numFmtId="0" fontId="28" fillId="0" borderId="0"/>
    <xf numFmtId="0" fontId="83" fillId="0" borderId="0"/>
    <xf numFmtId="0" fontId="28" fillId="0" borderId="0"/>
    <xf numFmtId="0" fontId="83" fillId="0" borderId="0"/>
    <xf numFmtId="0" fontId="28" fillId="0" borderId="0"/>
    <xf numFmtId="0" fontId="28" fillId="0" borderId="0"/>
    <xf numFmtId="0" fontId="28" fillId="0" borderId="0"/>
    <xf numFmtId="0" fontId="4" fillId="0" borderId="0"/>
    <xf numFmtId="0" fontId="28" fillId="0" borderId="0"/>
    <xf numFmtId="0" fontId="28" fillId="0" borderId="0"/>
    <xf numFmtId="0" fontId="28" fillId="0" borderId="0"/>
    <xf numFmtId="0" fontId="4" fillId="0" borderId="0"/>
    <xf numFmtId="0" fontId="28" fillId="0" borderId="0"/>
    <xf numFmtId="0" fontId="4" fillId="0" borderId="0"/>
    <xf numFmtId="0" fontId="28" fillId="0" borderId="0"/>
    <xf numFmtId="0" fontId="28" fillId="0" borderId="0"/>
    <xf numFmtId="0" fontId="28" fillId="0" borderId="0"/>
    <xf numFmtId="0" fontId="4" fillId="0" borderId="0"/>
    <xf numFmtId="0" fontId="28" fillId="0" borderId="0"/>
    <xf numFmtId="0" fontId="28" fillId="0" borderId="0"/>
    <xf numFmtId="0" fontId="28" fillId="0" borderId="0"/>
    <xf numFmtId="0" fontId="4" fillId="0" borderId="0"/>
    <xf numFmtId="0" fontId="28" fillId="0" borderId="0"/>
    <xf numFmtId="0" fontId="4"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4" fillId="0" borderId="0"/>
    <xf numFmtId="0" fontId="66" fillId="0" borderId="0"/>
    <xf numFmtId="0" fontId="4" fillId="0" borderId="0"/>
    <xf numFmtId="0" fontId="66" fillId="0" borderId="0"/>
    <xf numFmtId="0" fontId="66" fillId="0" borderId="0"/>
    <xf numFmtId="0" fontId="66" fillId="0" borderId="0"/>
    <xf numFmtId="0" fontId="4" fillId="0" borderId="0"/>
    <xf numFmtId="0" fontId="4" fillId="0" borderId="0"/>
    <xf numFmtId="0" fontId="66" fillId="0" borderId="0"/>
    <xf numFmtId="0" fontId="66" fillId="0" borderId="0"/>
    <xf numFmtId="0" fontId="28" fillId="0" borderId="0"/>
    <xf numFmtId="0" fontId="28" fillId="0" borderId="0">
      <alignment horizontal="left" wrapText="1"/>
    </xf>
    <xf numFmtId="0" fontId="28" fillId="0" borderId="0"/>
    <xf numFmtId="0" fontId="28" fillId="0" borderId="0">
      <alignment horizontal="left" wrapText="1"/>
    </xf>
    <xf numFmtId="0" fontId="28" fillId="0" borderId="0"/>
    <xf numFmtId="0" fontId="28" fillId="0" borderId="0">
      <alignment horizontal="left" wrapText="1"/>
    </xf>
    <xf numFmtId="0" fontId="28" fillId="0" borderId="0">
      <alignment horizontal="left" wrapText="1"/>
    </xf>
    <xf numFmtId="0" fontId="28" fillId="0" borderId="0"/>
    <xf numFmtId="0" fontId="28" fillId="0" borderId="0"/>
    <xf numFmtId="0" fontId="28" fillId="0" borderId="0"/>
    <xf numFmtId="0" fontId="28" fillId="0" borderId="0"/>
    <xf numFmtId="0" fontId="4" fillId="0" borderId="0"/>
    <xf numFmtId="0" fontId="28" fillId="0" borderId="0"/>
    <xf numFmtId="0" fontId="28" fillId="0" borderId="0"/>
    <xf numFmtId="0" fontId="28" fillId="0" borderId="0"/>
    <xf numFmtId="0" fontId="28" fillId="0" borderId="0"/>
    <xf numFmtId="0" fontId="28" fillId="0" borderId="0"/>
    <xf numFmtId="0" fontId="4" fillId="0" borderId="0"/>
    <xf numFmtId="0" fontId="4" fillId="0" borderId="0"/>
    <xf numFmtId="0" fontId="28" fillId="0" borderId="0"/>
    <xf numFmtId="0" fontId="4" fillId="0" borderId="0"/>
    <xf numFmtId="0" fontId="28" fillId="0" borderId="0"/>
    <xf numFmtId="0" fontId="28" fillId="0" borderId="0"/>
    <xf numFmtId="0" fontId="28" fillId="0" borderId="0"/>
    <xf numFmtId="0" fontId="66"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4" fillId="0" borderId="0"/>
    <xf numFmtId="0" fontId="28" fillId="0" borderId="0"/>
    <xf numFmtId="0" fontId="28" fillId="0" borderId="0"/>
    <xf numFmtId="0" fontId="28" fillId="0" borderId="0"/>
    <xf numFmtId="0" fontId="4" fillId="0" borderId="0"/>
    <xf numFmtId="0" fontId="28" fillId="0" borderId="0"/>
    <xf numFmtId="0" fontId="4" fillId="0" borderId="0"/>
    <xf numFmtId="0" fontId="28" fillId="0" borderId="0"/>
    <xf numFmtId="0" fontId="28" fillId="0" borderId="0"/>
    <xf numFmtId="0" fontId="28" fillId="0" borderId="0"/>
    <xf numFmtId="0" fontId="4" fillId="0" borderId="0"/>
    <xf numFmtId="0" fontId="28" fillId="0" borderId="0"/>
    <xf numFmtId="0" fontId="28" fillId="0" borderId="0"/>
    <xf numFmtId="0" fontId="28" fillId="0" borderId="0"/>
    <xf numFmtId="0" fontId="4" fillId="0" borderId="0"/>
    <xf numFmtId="0" fontId="28" fillId="0" borderId="0"/>
    <xf numFmtId="0" fontId="4" fillId="0" borderId="0"/>
    <xf numFmtId="0" fontId="28" fillId="0" borderId="0"/>
    <xf numFmtId="0" fontId="4" fillId="0" borderId="0"/>
    <xf numFmtId="0" fontId="28" fillId="0" borderId="0"/>
    <xf numFmtId="0" fontId="4" fillId="0" borderId="0"/>
    <xf numFmtId="0" fontId="28" fillId="0" borderId="0"/>
    <xf numFmtId="0" fontId="28" fillId="0" borderId="0"/>
    <xf numFmtId="0" fontId="28" fillId="0" borderId="0"/>
    <xf numFmtId="0" fontId="4" fillId="0" borderId="0"/>
    <xf numFmtId="0" fontId="28" fillId="0" borderId="0"/>
    <xf numFmtId="0" fontId="4" fillId="0" borderId="0"/>
    <xf numFmtId="0" fontId="28" fillId="0" borderId="0"/>
    <xf numFmtId="0" fontId="28" fillId="0" borderId="0"/>
    <xf numFmtId="0" fontId="66" fillId="0" borderId="0"/>
    <xf numFmtId="0" fontId="4" fillId="0" borderId="0"/>
    <xf numFmtId="0" fontId="66" fillId="0" borderId="0"/>
    <xf numFmtId="0" fontId="66" fillId="0" borderId="0"/>
    <xf numFmtId="0" fontId="66" fillId="0" borderId="0"/>
    <xf numFmtId="0" fontId="4" fillId="0" borderId="0"/>
    <xf numFmtId="0" fontId="4" fillId="0" borderId="0"/>
    <xf numFmtId="0" fontId="66" fillId="0" borderId="0"/>
    <xf numFmtId="0" fontId="4" fillId="0" borderId="0"/>
    <xf numFmtId="0" fontId="28" fillId="0" borderId="0"/>
    <xf numFmtId="0" fontId="4" fillId="0" borderId="0"/>
    <xf numFmtId="0" fontId="28" fillId="0" borderId="0"/>
    <xf numFmtId="0" fontId="28" fillId="0" borderId="0"/>
    <xf numFmtId="0" fontId="28" fillId="0" borderId="0"/>
    <xf numFmtId="0" fontId="4" fillId="0" borderId="0"/>
    <xf numFmtId="0" fontId="4" fillId="0" borderId="0"/>
    <xf numFmtId="0" fontId="28" fillId="0" borderId="0"/>
    <xf numFmtId="0" fontId="28" fillId="0" borderId="0"/>
    <xf numFmtId="0" fontId="28" fillId="0" borderId="0"/>
    <xf numFmtId="0" fontId="4" fillId="0" borderId="0"/>
    <xf numFmtId="0" fontId="28" fillId="0" borderId="0"/>
    <xf numFmtId="0" fontId="28" fillId="0" borderId="0"/>
    <xf numFmtId="0" fontId="28" fillId="0" borderId="0"/>
    <xf numFmtId="0" fontId="4" fillId="0" borderId="0"/>
    <xf numFmtId="0" fontId="4" fillId="0" borderId="0"/>
    <xf numFmtId="0" fontId="28" fillId="0" borderId="0"/>
    <xf numFmtId="0" fontId="28" fillId="0" borderId="0"/>
    <xf numFmtId="0" fontId="28" fillId="0" borderId="0"/>
    <xf numFmtId="0" fontId="4" fillId="0" borderId="0"/>
    <xf numFmtId="0" fontId="28" fillId="0" borderId="0"/>
    <xf numFmtId="0" fontId="28" fillId="0" borderId="0"/>
    <xf numFmtId="0" fontId="28" fillId="0" borderId="0"/>
    <xf numFmtId="0" fontId="4" fillId="0" borderId="0"/>
    <xf numFmtId="0" fontId="28" fillId="0" borderId="0"/>
    <xf numFmtId="0" fontId="4" fillId="0" borderId="0"/>
    <xf numFmtId="0" fontId="28" fillId="0" borderId="0"/>
    <xf numFmtId="0" fontId="28" fillId="0" borderId="0"/>
    <xf numFmtId="0" fontId="28" fillId="0" borderId="0"/>
    <xf numFmtId="0" fontId="4" fillId="0" borderId="0"/>
    <xf numFmtId="0" fontId="28" fillId="0" borderId="0"/>
    <xf numFmtId="0" fontId="28" fillId="0" borderId="0"/>
    <xf numFmtId="0" fontId="28" fillId="0" borderId="0"/>
    <xf numFmtId="0" fontId="4" fillId="0" borderId="0"/>
    <xf numFmtId="0" fontId="28" fillId="0" borderId="0"/>
    <xf numFmtId="0" fontId="4" fillId="0" borderId="0"/>
    <xf numFmtId="0" fontId="28" fillId="0" borderId="0"/>
    <xf numFmtId="0" fontId="28" fillId="0" borderId="0"/>
    <xf numFmtId="0" fontId="28" fillId="0" borderId="0"/>
    <xf numFmtId="0" fontId="4" fillId="0" borderId="0"/>
    <xf numFmtId="0" fontId="28" fillId="0" borderId="0"/>
    <xf numFmtId="0" fontId="28" fillId="0" borderId="0"/>
    <xf numFmtId="0" fontId="28" fillId="0" borderId="0"/>
    <xf numFmtId="0" fontId="4" fillId="0" borderId="0"/>
    <xf numFmtId="0" fontId="28" fillId="0" borderId="0"/>
    <xf numFmtId="0" fontId="4" fillId="0" borderId="0"/>
    <xf numFmtId="0" fontId="28" fillId="0" borderId="0"/>
    <xf numFmtId="0" fontId="28" fillId="0" borderId="0"/>
    <xf numFmtId="0" fontId="83" fillId="0" borderId="0"/>
    <xf numFmtId="0" fontId="8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4" fillId="0" borderId="0"/>
    <xf numFmtId="0" fontId="66" fillId="0" borderId="0"/>
    <xf numFmtId="0" fontId="4" fillId="0" borderId="0"/>
    <xf numFmtId="0" fontId="66" fillId="0" borderId="0"/>
    <xf numFmtId="0" fontId="66" fillId="0" borderId="0"/>
    <xf numFmtId="0" fontId="66" fillId="0" borderId="0"/>
    <xf numFmtId="0" fontId="4" fillId="0" borderId="0"/>
    <xf numFmtId="0" fontId="4" fillId="0" borderId="0"/>
    <xf numFmtId="0" fontId="66" fillId="0" borderId="0"/>
    <xf numFmtId="0" fontId="66"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4" fillId="0" borderId="0"/>
    <xf numFmtId="0" fontId="28" fillId="0" borderId="0"/>
    <xf numFmtId="0" fontId="28" fillId="0" borderId="0"/>
    <xf numFmtId="0" fontId="28" fillId="0" borderId="0"/>
    <xf numFmtId="0" fontId="28" fillId="0" borderId="0"/>
    <xf numFmtId="0" fontId="28" fillId="0" borderId="0"/>
    <xf numFmtId="0" fontId="4" fillId="0" borderId="0"/>
    <xf numFmtId="0" fontId="4" fillId="0" borderId="0"/>
    <xf numFmtId="0" fontId="28" fillId="0" borderId="0"/>
    <xf numFmtId="0" fontId="4" fillId="0" borderId="0"/>
    <xf numFmtId="0" fontId="28" fillId="0" borderId="0"/>
    <xf numFmtId="0" fontId="28" fillId="0" borderId="0"/>
    <xf numFmtId="0" fontId="28" fillId="0" borderId="0"/>
    <xf numFmtId="0" fontId="66"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4" fillId="0" borderId="0"/>
    <xf numFmtId="0" fontId="4" fillId="0" borderId="0"/>
    <xf numFmtId="0" fontId="4" fillId="0" borderId="0"/>
    <xf numFmtId="0" fontId="66"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4" fillId="0" borderId="0"/>
    <xf numFmtId="0" fontId="66" fillId="0" borderId="0"/>
    <xf numFmtId="0" fontId="4" fillId="0" borderId="0"/>
    <xf numFmtId="0" fontId="66" fillId="0" borderId="0"/>
    <xf numFmtId="0" fontId="66" fillId="0" borderId="0"/>
    <xf numFmtId="0" fontId="66" fillId="0" borderId="0"/>
    <xf numFmtId="0" fontId="4" fillId="0" borderId="0"/>
    <xf numFmtId="0" fontId="4" fillId="0" borderId="0"/>
    <xf numFmtId="0" fontId="66" fillId="0" borderId="0"/>
    <xf numFmtId="0" fontId="66" fillId="0" borderId="0"/>
    <xf numFmtId="0" fontId="28" fillId="0" borderId="0"/>
    <xf numFmtId="0" fontId="28" fillId="0" borderId="0"/>
    <xf numFmtId="0" fontId="4" fillId="0" borderId="0"/>
    <xf numFmtId="0" fontId="28" fillId="0" borderId="0"/>
    <xf numFmtId="0" fontId="28" fillId="0" borderId="0"/>
    <xf numFmtId="0" fontId="28" fillId="0" borderId="0"/>
    <xf numFmtId="0" fontId="28" fillId="0" borderId="0"/>
    <xf numFmtId="0" fontId="28" fillId="0" borderId="0"/>
    <xf numFmtId="0" fontId="4" fillId="0" borderId="0"/>
    <xf numFmtId="0" fontId="4" fillId="0" borderId="0"/>
    <xf numFmtId="0" fontId="28" fillId="0" borderId="0"/>
    <xf numFmtId="0" fontId="4" fillId="0" borderId="0"/>
    <xf numFmtId="0" fontId="28" fillId="0" borderId="0"/>
    <xf numFmtId="0" fontId="28" fillId="0" borderId="0"/>
    <xf numFmtId="0" fontId="28" fillId="0" borderId="0"/>
    <xf numFmtId="0" fontId="66"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4" fillId="0" borderId="0"/>
    <xf numFmtId="0" fontId="28" fillId="0" borderId="0"/>
    <xf numFmtId="0" fontId="28" fillId="0" borderId="0"/>
    <xf numFmtId="0" fontId="4" fillId="0" borderId="0"/>
    <xf numFmtId="0" fontId="28" fillId="0" borderId="0"/>
    <xf numFmtId="0" fontId="28" fillId="0" borderId="0"/>
    <xf numFmtId="0" fontId="28" fillId="0" borderId="0"/>
    <xf numFmtId="0" fontId="28" fillId="0" borderId="0"/>
    <xf numFmtId="0" fontId="28" fillId="0" borderId="0"/>
    <xf numFmtId="0" fontId="4" fillId="0" borderId="0"/>
    <xf numFmtId="0" fontId="66" fillId="0" borderId="0"/>
    <xf numFmtId="0" fontId="4" fillId="0" borderId="0"/>
    <xf numFmtId="0" fontId="66" fillId="0" borderId="0"/>
    <xf numFmtId="0" fontId="66" fillId="0" borderId="0"/>
    <xf numFmtId="0" fontId="66" fillId="0" borderId="0"/>
    <xf numFmtId="0" fontId="4" fillId="0" borderId="0"/>
    <xf numFmtId="0" fontId="4" fillId="0" borderId="0"/>
    <xf numFmtId="0" fontId="66" fillId="0" borderId="0"/>
    <xf numFmtId="0" fontId="66" fillId="0" borderId="0"/>
    <xf numFmtId="0" fontId="28" fillId="0" borderId="0"/>
    <xf numFmtId="0" fontId="28" fillId="0" borderId="0"/>
    <xf numFmtId="0" fontId="4" fillId="0" borderId="0"/>
    <xf numFmtId="0" fontId="28" fillId="0" borderId="0"/>
    <xf numFmtId="0" fontId="28" fillId="0" borderId="0"/>
    <xf numFmtId="0" fontId="28" fillId="0" borderId="0"/>
    <xf numFmtId="0" fontId="28" fillId="0" borderId="0"/>
    <xf numFmtId="0" fontId="28" fillId="0" borderId="0"/>
    <xf numFmtId="0" fontId="4" fillId="0" borderId="0"/>
    <xf numFmtId="0" fontId="4" fillId="0" borderId="0"/>
    <xf numFmtId="0" fontId="28" fillId="0" borderId="0"/>
    <xf numFmtId="0" fontId="4" fillId="0" borderId="0"/>
    <xf numFmtId="0" fontId="28" fillId="0" borderId="0"/>
    <xf numFmtId="0" fontId="28" fillId="0" borderId="0"/>
    <xf numFmtId="0" fontId="28" fillId="0" borderId="0"/>
    <xf numFmtId="0" fontId="66"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4" fillId="0" borderId="0"/>
    <xf numFmtId="0" fontId="4" fillId="0" borderId="0"/>
    <xf numFmtId="0" fontId="28" fillId="0" borderId="0">
      <alignment horizontal="left" wrapText="1"/>
    </xf>
    <xf numFmtId="0" fontId="28" fillId="0" borderId="0">
      <alignment horizontal="left" wrapText="1"/>
    </xf>
    <xf numFmtId="0" fontId="28" fillId="0" borderId="0"/>
    <xf numFmtId="0" fontId="28" fillId="0" borderId="0"/>
    <xf numFmtId="0" fontId="28" fillId="0" borderId="0"/>
    <xf numFmtId="0" fontId="28" fillId="0" borderId="0"/>
    <xf numFmtId="0" fontId="28" fillId="0" borderId="0"/>
    <xf numFmtId="0" fontId="4" fillId="0" borderId="0"/>
    <xf numFmtId="0" fontId="66" fillId="0" borderId="0"/>
    <xf numFmtId="0" fontId="4" fillId="0" borderId="0"/>
    <xf numFmtId="0" fontId="66" fillId="0" borderId="0"/>
    <xf numFmtId="0" fontId="66" fillId="0" borderId="0"/>
    <xf numFmtId="0" fontId="66" fillId="0" borderId="0"/>
    <xf numFmtId="0" fontId="4" fillId="0" borderId="0"/>
    <xf numFmtId="0" fontId="4" fillId="0" borderId="0"/>
    <xf numFmtId="0" fontId="66" fillId="0" borderId="0"/>
    <xf numFmtId="0" fontId="66" fillId="0" borderId="0"/>
    <xf numFmtId="0" fontId="28" fillId="0" borderId="0"/>
    <xf numFmtId="0" fontId="28" fillId="0" borderId="0"/>
    <xf numFmtId="0" fontId="4" fillId="0" borderId="0"/>
    <xf numFmtId="0" fontId="28" fillId="0" borderId="0"/>
    <xf numFmtId="0" fontId="28" fillId="0" borderId="0"/>
    <xf numFmtId="0" fontId="28" fillId="0" borderId="0"/>
    <xf numFmtId="0" fontId="28" fillId="0" borderId="0"/>
    <xf numFmtId="0" fontId="28" fillId="0" borderId="0"/>
    <xf numFmtId="0" fontId="4" fillId="0" borderId="0"/>
    <xf numFmtId="0" fontId="4" fillId="0" borderId="0"/>
    <xf numFmtId="0" fontId="28" fillId="0" borderId="0"/>
    <xf numFmtId="0" fontId="4" fillId="0" borderId="0"/>
    <xf numFmtId="0" fontId="28" fillId="0" borderId="0"/>
    <xf numFmtId="0" fontId="28" fillId="0" borderId="0"/>
    <xf numFmtId="0" fontId="28" fillId="0" borderId="0"/>
    <xf numFmtId="0" fontId="66"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alignment horizontal="left" wrapText="1"/>
    </xf>
    <xf numFmtId="0" fontId="28" fillId="0" borderId="0"/>
    <xf numFmtId="0" fontId="28" fillId="0" borderId="0"/>
    <xf numFmtId="0" fontId="4" fillId="0" borderId="0"/>
    <xf numFmtId="0" fontId="66" fillId="0" borderId="0"/>
    <xf numFmtId="0" fontId="4" fillId="0" borderId="0"/>
    <xf numFmtId="0" fontId="66" fillId="0" borderId="0"/>
    <xf numFmtId="0" fontId="66" fillId="0" borderId="0"/>
    <xf numFmtId="0" fontId="66" fillId="0" borderId="0"/>
    <xf numFmtId="0" fontId="4" fillId="0" borderId="0"/>
    <xf numFmtId="0" fontId="28" fillId="0" borderId="0"/>
    <xf numFmtId="0" fontId="4" fillId="0" borderId="0"/>
    <xf numFmtId="0" fontId="28" fillId="0" borderId="0"/>
    <xf numFmtId="0" fontId="66" fillId="0" borderId="0"/>
    <xf numFmtId="0" fontId="28" fillId="0" borderId="0"/>
    <xf numFmtId="0" fontId="28" fillId="0" borderId="0"/>
    <xf numFmtId="0" fontId="28" fillId="0" borderId="0"/>
    <xf numFmtId="0" fontId="28" fillId="0" borderId="0"/>
    <xf numFmtId="0" fontId="66" fillId="0" borderId="0"/>
    <xf numFmtId="0" fontId="28" fillId="0" borderId="0"/>
    <xf numFmtId="0" fontId="4" fillId="0" borderId="0"/>
    <xf numFmtId="0" fontId="28" fillId="0" borderId="0"/>
    <xf numFmtId="0" fontId="28" fillId="0" borderId="0"/>
    <xf numFmtId="0" fontId="28" fillId="0" borderId="0"/>
    <xf numFmtId="0" fontId="28" fillId="0" borderId="0"/>
    <xf numFmtId="0" fontId="28" fillId="0" borderId="0"/>
    <xf numFmtId="0" fontId="28" fillId="0" borderId="0"/>
    <xf numFmtId="0" fontId="4" fillId="0" borderId="0"/>
    <xf numFmtId="0" fontId="4" fillId="0" borderId="0"/>
    <xf numFmtId="0" fontId="28" fillId="0" borderId="0"/>
    <xf numFmtId="0" fontId="4" fillId="0" borderId="0"/>
    <xf numFmtId="0" fontId="28" fillId="0" borderId="0"/>
    <xf numFmtId="0" fontId="28" fillId="0" borderId="0"/>
    <xf numFmtId="0" fontId="28" fillId="0" borderId="0"/>
    <xf numFmtId="0" fontId="66"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4" fillId="0" borderId="0"/>
    <xf numFmtId="0" fontId="66" fillId="0" borderId="0"/>
    <xf numFmtId="0" fontId="4" fillId="0" borderId="0"/>
    <xf numFmtId="0" fontId="66" fillId="0" borderId="0"/>
    <xf numFmtId="0" fontId="66" fillId="0" borderId="0"/>
    <xf numFmtId="0" fontId="66" fillId="0" borderId="0"/>
    <xf numFmtId="0" fontId="4" fillId="0" borderId="0"/>
    <xf numFmtId="0" fontId="4" fillId="0" borderId="0"/>
    <xf numFmtId="0" fontId="66" fillId="0" borderId="0"/>
    <xf numFmtId="0" fontId="66" fillId="0" borderId="0"/>
    <xf numFmtId="0" fontId="28" fillId="0" borderId="0"/>
    <xf numFmtId="0" fontId="4" fillId="0" borderId="0"/>
    <xf numFmtId="0" fontId="28" fillId="0" borderId="0"/>
    <xf numFmtId="0" fontId="28" fillId="0" borderId="0"/>
    <xf numFmtId="0" fontId="28" fillId="0" borderId="0"/>
    <xf numFmtId="0" fontId="28" fillId="0" borderId="0"/>
    <xf numFmtId="0" fontId="28" fillId="0" borderId="0"/>
    <xf numFmtId="0" fontId="28" fillId="0" borderId="0"/>
    <xf numFmtId="0" fontId="4" fillId="0" borderId="0"/>
    <xf numFmtId="0" fontId="4" fillId="0" borderId="0"/>
    <xf numFmtId="0" fontId="28" fillId="0" borderId="0"/>
    <xf numFmtId="0" fontId="4" fillId="0" borderId="0"/>
    <xf numFmtId="0" fontId="28" fillId="0" borderId="0"/>
    <xf numFmtId="0" fontId="28" fillId="0" borderId="0"/>
    <xf numFmtId="0" fontId="28" fillId="0" borderId="0"/>
    <xf numFmtId="0" fontId="66" fillId="0" borderId="0"/>
    <xf numFmtId="0" fontId="28" fillId="0" borderId="0"/>
    <xf numFmtId="0" fontId="28" fillId="0" borderId="0"/>
    <xf numFmtId="0" fontId="66" fillId="60" borderId="53" applyNumberFormat="0" applyFont="0" applyAlignment="0" applyProtection="0"/>
    <xf numFmtId="0" fontId="66" fillId="60" borderId="53" applyNumberFormat="0" applyFont="0" applyAlignment="0" applyProtection="0"/>
    <xf numFmtId="0" fontId="66" fillId="60" borderId="53" applyNumberFormat="0" applyFont="0" applyAlignment="0" applyProtection="0"/>
    <xf numFmtId="0" fontId="66" fillId="60" borderId="53" applyNumberFormat="0" applyFont="0" applyAlignment="0" applyProtection="0"/>
    <xf numFmtId="0" fontId="66" fillId="60" borderId="53" applyNumberFormat="0" applyFont="0" applyAlignment="0" applyProtection="0"/>
    <xf numFmtId="0" fontId="66" fillId="60" borderId="53" applyNumberFormat="0" applyFont="0" applyAlignment="0" applyProtection="0"/>
    <xf numFmtId="0" fontId="66" fillId="60" borderId="53" applyNumberFormat="0" applyFont="0" applyAlignment="0" applyProtection="0"/>
    <xf numFmtId="0" fontId="66" fillId="60" borderId="53" applyNumberFormat="0" applyFont="0" applyAlignment="0" applyProtection="0"/>
    <xf numFmtId="0" fontId="66" fillId="60" borderId="53" applyNumberFormat="0" applyFont="0" applyAlignment="0" applyProtection="0"/>
    <xf numFmtId="0" fontId="66" fillId="60" borderId="53" applyNumberFormat="0" applyFont="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9" fillId="58" borderId="54" applyNumberFormat="0" applyAlignment="0" applyProtection="0"/>
    <xf numFmtId="0" fontId="73" fillId="0" borderId="49" applyNumberFormat="0" applyFill="0" applyAlignment="0" applyProtection="0"/>
    <xf numFmtId="0" fontId="73" fillId="0" borderId="49" applyNumberFormat="0" applyFill="0" applyAlignment="0" applyProtection="0"/>
    <xf numFmtId="0" fontId="73" fillId="0" borderId="49" applyNumberFormat="0" applyFill="0" applyAlignment="0" applyProtection="0"/>
    <xf numFmtId="0" fontId="73" fillId="0" borderId="49" applyNumberFormat="0" applyFill="0" applyAlignment="0" applyProtection="0"/>
    <xf numFmtId="0" fontId="74" fillId="0" borderId="50" applyNumberFormat="0" applyFill="0" applyAlignment="0" applyProtection="0"/>
    <xf numFmtId="0" fontId="74" fillId="0" borderId="50" applyNumberFormat="0" applyFill="0" applyAlignment="0" applyProtection="0"/>
    <xf numFmtId="0" fontId="74" fillId="0" borderId="50" applyNumberFormat="0" applyFill="0" applyAlignment="0" applyProtection="0"/>
    <xf numFmtId="0" fontId="74" fillId="0" borderId="50" applyNumberFormat="0" applyFill="0" applyAlignment="0" applyProtection="0"/>
    <xf numFmtId="0" fontId="75" fillId="0" borderId="51" applyNumberFormat="0" applyFill="0" applyAlignment="0" applyProtection="0"/>
    <xf numFmtId="0" fontId="75" fillId="0" borderId="51" applyNumberFormat="0" applyFill="0" applyAlignment="0" applyProtection="0"/>
    <xf numFmtId="0" fontId="75" fillId="0" borderId="51" applyNumberFormat="0" applyFill="0" applyAlignment="0" applyProtection="0"/>
    <xf numFmtId="0" fontId="75" fillId="0" borderId="51" applyNumberFormat="0" applyFill="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9" fontId="28" fillId="0" borderId="0" applyFont="0" applyFill="0" applyBorder="0" applyAlignment="0" applyProtection="0"/>
    <xf numFmtId="9" fontId="65" fillId="0" borderId="0" applyFont="0" applyFill="0" applyBorder="0" applyAlignment="0" applyProtection="0"/>
    <xf numFmtId="169" fontId="83" fillId="0" borderId="0"/>
    <xf numFmtId="169" fontId="83" fillId="0" borderId="0"/>
    <xf numFmtId="169" fontId="83" fillId="0" borderId="0"/>
    <xf numFmtId="169" fontId="83" fillId="0" borderId="0"/>
    <xf numFmtId="169" fontId="83" fillId="0" borderId="0"/>
    <xf numFmtId="169" fontId="83" fillId="0" borderId="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1" fillId="0" borderId="55" applyNumberFormat="0" applyFill="0" applyAlignment="0" applyProtection="0"/>
    <xf numFmtId="0" fontId="81" fillId="0" borderId="55" applyNumberFormat="0" applyFill="0" applyAlignment="0" applyProtection="0"/>
    <xf numFmtId="0" fontId="81" fillId="0" borderId="55" applyNumberFormat="0" applyFill="0" applyAlignment="0" applyProtection="0"/>
    <xf numFmtId="0" fontId="81" fillId="0" borderId="55" applyNumberFormat="0" applyFill="0" applyAlignment="0" applyProtection="0"/>
    <xf numFmtId="0" fontId="81" fillId="0" borderId="55" applyNumberFormat="0" applyFill="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65" fillId="0" borderId="0" applyFont="0" applyFill="0" applyBorder="0" applyAlignment="0" applyProtection="0"/>
    <xf numFmtId="170" fontId="83" fillId="0" borderId="0"/>
    <xf numFmtId="167" fontId="28" fillId="0" borderId="0" applyFont="0" applyFill="0" applyBorder="0" applyAlignment="0" applyProtection="0"/>
    <xf numFmtId="167" fontId="65" fillId="0" borderId="0" applyFont="0" applyFill="0" applyBorder="0" applyAlignment="0" applyProtection="0"/>
    <xf numFmtId="167" fontId="28" fillId="0" borderId="0" applyFont="0" applyFill="0" applyBorder="0" applyAlignment="0" applyProtection="0"/>
    <xf numFmtId="167" fontId="65"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70" fontId="83" fillId="0" borderId="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70" fontId="83" fillId="0" borderId="0"/>
    <xf numFmtId="170" fontId="83" fillId="0" borderId="0"/>
    <xf numFmtId="170" fontId="83" fillId="0" borderId="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28" fillId="0" borderId="0" applyFont="0" applyFill="0" applyBorder="0" applyAlignment="0" applyProtection="0"/>
    <xf numFmtId="170" fontId="83" fillId="0" borderId="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70" fontId="83" fillId="0" borderId="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70" fontId="83" fillId="0" borderId="0"/>
    <xf numFmtId="167" fontId="65" fillId="0" borderId="0" applyFont="0" applyFill="0" applyBorder="0" applyAlignment="0" applyProtection="0"/>
    <xf numFmtId="167" fontId="65" fillId="0" borderId="0" applyFont="0" applyFill="0" applyBorder="0" applyAlignment="0" applyProtection="0"/>
    <xf numFmtId="170" fontId="83" fillId="0" borderId="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28"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28" fillId="0" borderId="0" applyFont="0" applyFill="0" applyBorder="0" applyAlignment="0" applyProtection="0"/>
    <xf numFmtId="167" fontId="65"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65"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0" fontId="79" fillId="58" borderId="54" applyNumberFormat="0" applyAlignment="0" applyProtection="0"/>
    <xf numFmtId="0" fontId="79" fillId="58" borderId="54" applyNumberFormat="0" applyAlignment="0" applyProtection="0"/>
    <xf numFmtId="0" fontId="79" fillId="58" borderId="54" applyNumberFormat="0" applyAlignment="0" applyProtection="0"/>
    <xf numFmtId="0" fontId="79" fillId="58" borderId="54" applyNumberFormat="0" applyAlignment="0" applyProtection="0"/>
    <xf numFmtId="0" fontId="67" fillId="54" borderId="0" applyNumberFormat="0" applyBorder="0" applyAlignment="0" applyProtection="0"/>
    <xf numFmtId="0" fontId="67" fillId="54" borderId="0" applyNumberFormat="0" applyBorder="0" applyAlignment="0" applyProtection="0"/>
    <xf numFmtId="0" fontId="67" fillId="54" borderId="0" applyNumberFormat="0" applyBorder="0" applyAlignment="0" applyProtection="0"/>
    <xf numFmtId="0" fontId="67" fillId="54" borderId="0" applyNumberFormat="0" applyBorder="0" applyAlignment="0" applyProtection="0"/>
    <xf numFmtId="0" fontId="67" fillId="55" borderId="0" applyNumberFormat="0" applyBorder="0" applyAlignment="0" applyProtection="0"/>
    <xf numFmtId="0" fontId="67" fillId="55" borderId="0" applyNumberFormat="0" applyBorder="0" applyAlignment="0" applyProtection="0"/>
    <xf numFmtId="0" fontId="67" fillId="55" borderId="0" applyNumberFormat="0" applyBorder="0" applyAlignment="0" applyProtection="0"/>
    <xf numFmtId="0" fontId="67" fillId="55" borderId="0" applyNumberFormat="0" applyBorder="0" applyAlignment="0" applyProtection="0"/>
    <xf numFmtId="0" fontId="67" fillId="56" borderId="0" applyNumberFormat="0" applyBorder="0" applyAlignment="0" applyProtection="0"/>
    <xf numFmtId="0" fontId="67" fillId="56" borderId="0" applyNumberFormat="0" applyBorder="0" applyAlignment="0" applyProtection="0"/>
    <xf numFmtId="0" fontId="67" fillId="56" borderId="0" applyNumberFormat="0" applyBorder="0" applyAlignment="0" applyProtection="0"/>
    <xf numFmtId="0" fontId="67" fillId="56"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2" borderId="0" applyNumberFormat="0" applyBorder="0" applyAlignment="0" applyProtection="0"/>
    <xf numFmtId="0" fontId="67" fillId="52" borderId="0" applyNumberFormat="0" applyBorder="0" applyAlignment="0" applyProtection="0"/>
    <xf numFmtId="0" fontId="67" fillId="52" borderId="0" applyNumberFormat="0" applyBorder="0" applyAlignment="0" applyProtection="0"/>
    <xf numFmtId="0" fontId="67" fillId="52" borderId="0" applyNumberFormat="0" applyBorder="0" applyAlignment="0" applyProtection="0"/>
    <xf numFmtId="0" fontId="67" fillId="57" borderId="0" applyNumberFormat="0" applyBorder="0" applyAlignment="0" applyProtection="0"/>
    <xf numFmtId="0" fontId="67" fillId="57" borderId="0" applyNumberFormat="0" applyBorder="0" applyAlignment="0" applyProtection="0"/>
    <xf numFmtId="0" fontId="67" fillId="57" borderId="0" applyNumberFormat="0" applyBorder="0" applyAlignment="0" applyProtection="0"/>
    <xf numFmtId="0" fontId="67" fillId="57" borderId="0" applyNumberFormat="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28" fillId="0" borderId="0">
      <alignment horizontal="left" wrapText="1"/>
    </xf>
    <xf numFmtId="0" fontId="63" fillId="0" borderId="0" applyNumberFormat="0" applyFill="0" applyBorder="0" applyAlignment="0" applyProtection="0">
      <alignment vertical="top"/>
      <protection locked="0"/>
    </xf>
    <xf numFmtId="168" fontId="28" fillId="0" borderId="0" applyFont="0" applyFill="0" applyBorder="0" applyAlignment="0" applyProtection="0"/>
    <xf numFmtId="0" fontId="63" fillId="0" borderId="0" applyNumberFormat="0" applyFill="0" applyBorder="0" applyAlignment="0" applyProtection="0">
      <alignment vertical="top"/>
      <protection locked="0"/>
    </xf>
    <xf numFmtId="0" fontId="28" fillId="0" borderId="0"/>
    <xf numFmtId="0" fontId="4" fillId="0" borderId="0"/>
    <xf numFmtId="0" fontId="4" fillId="0" borderId="0"/>
    <xf numFmtId="0" fontId="4" fillId="0" borderId="0"/>
    <xf numFmtId="0" fontId="4" fillId="0" borderId="0"/>
    <xf numFmtId="0" fontId="28" fillId="0" borderId="0"/>
    <xf numFmtId="0" fontId="4" fillId="0" borderId="0"/>
    <xf numFmtId="0" fontId="28" fillId="0" borderId="0"/>
    <xf numFmtId="0" fontId="28" fillId="0" borderId="0"/>
    <xf numFmtId="0" fontId="28" fillId="0" borderId="0"/>
    <xf numFmtId="0" fontId="28" fillId="0" borderId="0"/>
    <xf numFmtId="0" fontId="28" fillId="0" borderId="0"/>
    <xf numFmtId="0" fontId="28" fillId="0" borderId="0"/>
    <xf numFmtId="0" fontId="4" fillId="0" borderId="0"/>
    <xf numFmtId="0" fontId="4" fillId="0" borderId="0"/>
    <xf numFmtId="0" fontId="28" fillId="0" borderId="0"/>
    <xf numFmtId="0" fontId="4"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4" fillId="0" borderId="0"/>
    <xf numFmtId="0" fontId="4" fillId="0" borderId="0"/>
    <xf numFmtId="0" fontId="4" fillId="0" borderId="0"/>
    <xf numFmtId="0" fontId="4"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4" fillId="0" borderId="0"/>
    <xf numFmtId="0" fontId="4" fillId="0" borderId="0"/>
    <xf numFmtId="0" fontId="4" fillId="0" borderId="0"/>
    <xf numFmtId="0" fontId="4" fillId="0" borderId="0"/>
    <xf numFmtId="0" fontId="28"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28" fillId="0" borderId="0"/>
    <xf numFmtId="0" fontId="28" fillId="0" borderId="0"/>
    <xf numFmtId="0" fontId="28" fillId="0" borderId="0"/>
    <xf numFmtId="0" fontId="4" fillId="0" borderId="0"/>
    <xf numFmtId="0" fontId="28" fillId="0" borderId="0"/>
    <xf numFmtId="0" fontId="4" fillId="0" borderId="0"/>
    <xf numFmtId="0" fontId="4" fillId="0" borderId="0"/>
    <xf numFmtId="0" fontId="4" fillId="0" borderId="0"/>
    <xf numFmtId="0" fontId="28" fillId="0" borderId="0"/>
    <xf numFmtId="0" fontId="28" fillId="0" borderId="0"/>
    <xf numFmtId="0" fontId="4" fillId="0" borderId="0"/>
    <xf numFmtId="0" fontId="4" fillId="0" borderId="0"/>
    <xf numFmtId="0" fontId="4" fillId="0" borderId="0"/>
    <xf numFmtId="0" fontId="28" fillId="0" borderId="0"/>
    <xf numFmtId="0" fontId="4" fillId="0" borderId="0"/>
    <xf numFmtId="0" fontId="28" fillId="0" borderId="0"/>
    <xf numFmtId="0" fontId="28" fillId="0" borderId="0"/>
    <xf numFmtId="0" fontId="28" fillId="0" borderId="0"/>
    <xf numFmtId="0" fontId="4" fillId="0" borderId="0"/>
    <xf numFmtId="0" fontId="28" fillId="0" borderId="0"/>
    <xf numFmtId="0" fontId="4" fillId="0" borderId="0"/>
    <xf numFmtId="0" fontId="4" fillId="0" borderId="0"/>
    <xf numFmtId="0" fontId="4" fillId="0" borderId="0"/>
    <xf numFmtId="0" fontId="28" fillId="0" borderId="0"/>
    <xf numFmtId="0" fontId="28" fillId="0" borderId="0"/>
    <xf numFmtId="0" fontId="4" fillId="0" borderId="0"/>
    <xf numFmtId="0" fontId="4" fillId="0" borderId="0"/>
    <xf numFmtId="0" fontId="28"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4" fillId="0" borderId="0"/>
    <xf numFmtId="0" fontId="28" fillId="0" borderId="0"/>
    <xf numFmtId="0" fontId="4" fillId="0" borderId="0"/>
    <xf numFmtId="0" fontId="4" fillId="0" borderId="0"/>
    <xf numFmtId="0" fontId="4" fillId="0" borderId="0"/>
    <xf numFmtId="0" fontId="28" fillId="0" borderId="0"/>
    <xf numFmtId="0" fontId="28" fillId="0" borderId="0"/>
    <xf numFmtId="0" fontId="4" fillId="0" borderId="0"/>
    <xf numFmtId="0" fontId="4" fillId="0" borderId="0"/>
    <xf numFmtId="0" fontId="28" fillId="0" borderId="0"/>
    <xf numFmtId="0" fontId="28" fillId="0" borderId="0"/>
    <xf numFmtId="0" fontId="28" fillId="0" borderId="0"/>
    <xf numFmtId="0" fontId="28" fillId="0" borderId="0"/>
    <xf numFmtId="0" fontId="4" fillId="0" borderId="0"/>
    <xf numFmtId="0" fontId="28" fillId="0" borderId="0"/>
    <xf numFmtId="0" fontId="4" fillId="0" borderId="0"/>
    <xf numFmtId="0" fontId="4" fillId="0" borderId="0"/>
    <xf numFmtId="0" fontId="4" fillId="0" borderId="0"/>
    <xf numFmtId="0" fontId="28" fillId="0" borderId="0"/>
    <xf numFmtId="0" fontId="28" fillId="0" borderId="0"/>
    <xf numFmtId="0" fontId="4" fillId="0" borderId="0"/>
    <xf numFmtId="0" fontId="4" fillId="0" borderId="0"/>
    <xf numFmtId="0" fontId="28" fillId="0" borderId="0"/>
    <xf numFmtId="0" fontId="28" fillId="0" borderId="0"/>
    <xf numFmtId="0" fontId="28" fillId="0" borderId="0"/>
    <xf numFmtId="0" fontId="4" fillId="0" borderId="0"/>
    <xf numFmtId="0" fontId="28" fillId="0" borderId="0"/>
    <xf numFmtId="0" fontId="4" fillId="0" borderId="0"/>
    <xf numFmtId="0" fontId="4" fillId="0" borderId="0"/>
    <xf numFmtId="0" fontId="4" fillId="0" borderId="0"/>
    <xf numFmtId="0" fontId="28" fillId="0" borderId="0"/>
    <xf numFmtId="0" fontId="28" fillId="0" borderId="0"/>
    <xf numFmtId="0" fontId="4" fillId="0" borderId="0"/>
    <xf numFmtId="0" fontId="4" fillId="0" borderId="0"/>
    <xf numFmtId="0" fontId="28" fillId="0" borderId="0"/>
    <xf numFmtId="0" fontId="28" fillId="0" borderId="0"/>
    <xf numFmtId="0" fontId="28" fillId="0" borderId="0">
      <alignment horizontal="left" wrapText="1"/>
    </xf>
    <xf numFmtId="0" fontId="28" fillId="0" borderId="0"/>
    <xf numFmtId="0" fontId="28" fillId="0" borderId="0" applyNumberForma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applyNumberForma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xf numFmtId="0" fontId="28" fillId="0" borderId="0"/>
    <xf numFmtId="0" fontId="28" fillId="0" borderId="0"/>
    <xf numFmtId="0" fontId="28" fillId="0" borderId="0"/>
    <xf numFmtId="0" fontId="28" fillId="0" borderId="0"/>
    <xf numFmtId="0" fontId="4" fillId="0" borderId="0"/>
    <xf numFmtId="0" fontId="28" fillId="0" borderId="0" applyNumberFormat="0" applyFill="0" applyBorder="0" applyAlignment="0" applyProtection="0"/>
    <xf numFmtId="0" fontId="4" fillId="0" borderId="0"/>
    <xf numFmtId="0" fontId="4" fillId="0" borderId="0"/>
    <xf numFmtId="0" fontId="28" fillId="0" borderId="0"/>
    <xf numFmtId="0" fontId="28" fillId="0" borderId="0" applyNumberFormat="0" applyFill="0" applyBorder="0" applyAlignment="0" applyProtection="0"/>
    <xf numFmtId="0" fontId="28" fillId="0" borderId="0"/>
    <xf numFmtId="0" fontId="28" fillId="0" borderId="0" applyNumberFormat="0" applyFill="0" applyBorder="0" applyAlignment="0" applyProtection="0"/>
    <xf numFmtId="0" fontId="28"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28" fillId="0" borderId="0"/>
    <xf numFmtId="0" fontId="4"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28" fillId="0" borderId="0"/>
    <xf numFmtId="0" fontId="28"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28" fillId="0" borderId="0"/>
    <xf numFmtId="0" fontId="4" fillId="0" borderId="0"/>
    <xf numFmtId="0" fontId="4" fillId="0" borderId="0"/>
    <xf numFmtId="0" fontId="4"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4" fillId="0" borderId="0"/>
    <xf numFmtId="0" fontId="28" fillId="0" borderId="0"/>
    <xf numFmtId="0" fontId="4" fillId="0" borderId="0"/>
    <xf numFmtId="0" fontId="4" fillId="0" borderId="0"/>
    <xf numFmtId="0" fontId="4"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28"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28" fillId="0" borderId="0"/>
    <xf numFmtId="0" fontId="28" fillId="0" borderId="0" applyNumberFormat="0" applyFill="0" applyBorder="0" applyAlignment="0" applyProtection="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28" fillId="0" borderId="0"/>
    <xf numFmtId="0" fontId="4" fillId="0" borderId="0"/>
    <xf numFmtId="0" fontId="28" fillId="0" borderId="0" applyNumberFormat="0" applyFill="0" applyBorder="0" applyAlignment="0" applyProtection="0"/>
    <xf numFmtId="0" fontId="28"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xf numFmtId="0" fontId="4" fillId="0" borderId="0"/>
    <xf numFmtId="0" fontId="4" fillId="0" borderId="0"/>
    <xf numFmtId="0" fontId="4" fillId="0" borderId="0"/>
    <xf numFmtId="0" fontId="4" fillId="0" borderId="0"/>
    <xf numFmtId="0" fontId="28" fillId="0" borderId="0"/>
    <xf numFmtId="0" fontId="28" fillId="0" borderId="0"/>
    <xf numFmtId="0" fontId="28" fillId="0" borderId="0" applyNumberFormat="0" applyFill="0" applyBorder="0" applyAlignment="0" applyProtection="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28"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28" fillId="0" borderId="0"/>
    <xf numFmtId="0" fontId="28" fillId="0" borderId="0"/>
    <xf numFmtId="0" fontId="28" fillId="0" borderId="0"/>
    <xf numFmtId="0" fontId="28" fillId="0" borderId="0"/>
    <xf numFmtId="0" fontId="28" fillId="0" borderId="0" applyNumberFormat="0" applyFill="0" applyBorder="0" applyAlignment="0" applyProtection="0"/>
    <xf numFmtId="0" fontId="28" fillId="0" borderId="0"/>
    <xf numFmtId="0" fontId="28" fillId="0" borderId="0" applyNumberFormat="0" applyFill="0" applyBorder="0" applyAlignment="0" applyProtection="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4" fillId="0" borderId="0"/>
    <xf numFmtId="0" fontId="28" fillId="0" borderId="0"/>
    <xf numFmtId="0" fontId="4" fillId="0" borderId="0"/>
    <xf numFmtId="0" fontId="4" fillId="0" borderId="0"/>
    <xf numFmtId="0" fontId="4" fillId="0" borderId="0"/>
    <xf numFmtId="0" fontId="4"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28" fillId="0" borderId="0"/>
    <xf numFmtId="0" fontId="28" fillId="0" borderId="0"/>
    <xf numFmtId="0" fontId="28" fillId="0" borderId="0"/>
    <xf numFmtId="0" fontId="28" fillId="0" borderId="0"/>
    <xf numFmtId="0" fontId="4" fillId="0" borderId="0"/>
    <xf numFmtId="0" fontId="4"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xf numFmtId="0" fontId="4" fillId="0" borderId="0"/>
    <xf numFmtId="0" fontId="28"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28" fillId="0" borderId="0"/>
    <xf numFmtId="0" fontId="4" fillId="0" borderId="0"/>
    <xf numFmtId="0" fontId="28" fillId="0" borderId="0"/>
    <xf numFmtId="0" fontId="4" fillId="0" borderId="0"/>
    <xf numFmtId="0" fontId="4" fillId="0" borderId="0"/>
    <xf numFmtId="0" fontId="4" fillId="0" borderId="0"/>
    <xf numFmtId="0" fontId="28" fillId="0" borderId="0"/>
    <xf numFmtId="0" fontId="28" fillId="0" borderId="0" applyNumberFormat="0" applyFill="0" applyBorder="0" applyAlignment="0" applyProtection="0"/>
    <xf numFmtId="0" fontId="28"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28" fillId="0" borderId="0"/>
    <xf numFmtId="0" fontId="28" fillId="0" borderId="0"/>
    <xf numFmtId="0" fontId="28" fillId="0" borderId="0"/>
    <xf numFmtId="0" fontId="28" fillId="0" borderId="0"/>
    <xf numFmtId="0" fontId="28" fillId="0" borderId="0" applyNumberFormat="0" applyFill="0" applyBorder="0" applyAlignment="0" applyProtection="0"/>
    <xf numFmtId="0" fontId="28"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28" fillId="0" borderId="0"/>
    <xf numFmtId="0" fontId="4" fillId="0" borderId="0"/>
    <xf numFmtId="0" fontId="28" fillId="0" borderId="0" applyNumberForma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applyNumberForma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applyNumberForma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applyNumberForma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4" fillId="0" borderId="0"/>
    <xf numFmtId="0" fontId="28" fillId="0" borderId="0"/>
    <xf numFmtId="0" fontId="4" fillId="0" borderId="0"/>
    <xf numFmtId="0" fontId="4" fillId="0" borderId="0"/>
    <xf numFmtId="0" fontId="4" fillId="0" borderId="0"/>
    <xf numFmtId="0" fontId="28" fillId="0" borderId="0"/>
    <xf numFmtId="0" fontId="28" fillId="0" borderId="0"/>
    <xf numFmtId="0" fontId="4" fillId="0" borderId="0"/>
    <xf numFmtId="0" fontId="4" fillId="0" borderId="0"/>
    <xf numFmtId="0" fontId="28" fillId="0" borderId="0"/>
    <xf numFmtId="0" fontId="28" fillId="0" borderId="0"/>
    <xf numFmtId="0" fontId="28" fillId="0" borderId="0"/>
    <xf numFmtId="0" fontId="28" fillId="0" borderId="0"/>
    <xf numFmtId="0" fontId="4" fillId="0" borderId="0"/>
    <xf numFmtId="0" fontId="28" fillId="0" borderId="0"/>
    <xf numFmtId="0" fontId="4" fillId="0" borderId="0"/>
    <xf numFmtId="0" fontId="4" fillId="0" borderId="0"/>
    <xf numFmtId="0" fontId="4" fillId="0" borderId="0"/>
    <xf numFmtId="0" fontId="28" fillId="0" borderId="0"/>
    <xf numFmtId="0" fontId="28" fillId="0" borderId="0"/>
    <xf numFmtId="0" fontId="4" fillId="0" borderId="0"/>
    <xf numFmtId="0" fontId="4" fillId="0" borderId="0"/>
    <xf numFmtId="0" fontId="28" fillId="0" borderId="0"/>
    <xf numFmtId="0" fontId="28" fillId="0" borderId="0"/>
    <xf numFmtId="0" fontId="28" fillId="0" borderId="0"/>
    <xf numFmtId="0" fontId="28" fillId="0" borderId="0"/>
    <xf numFmtId="0" fontId="4" fillId="0" borderId="0"/>
    <xf numFmtId="0" fontId="28" fillId="0" borderId="0"/>
    <xf numFmtId="0" fontId="4" fillId="0" borderId="0"/>
    <xf numFmtId="0" fontId="4" fillId="0" borderId="0"/>
    <xf numFmtId="0" fontId="4" fillId="0" borderId="0"/>
    <xf numFmtId="0" fontId="28" fillId="0" borderId="0"/>
    <xf numFmtId="0" fontId="28" fillId="0" borderId="0"/>
    <xf numFmtId="0" fontId="4" fillId="0" borderId="0"/>
    <xf numFmtId="0" fontId="4" fillId="0" borderId="0"/>
    <xf numFmtId="0" fontId="28" fillId="0" borderId="0"/>
    <xf numFmtId="0" fontId="28" fillId="0" borderId="0"/>
    <xf numFmtId="0" fontId="28" fillId="0" borderId="0"/>
    <xf numFmtId="0" fontId="28" fillId="0" borderId="0"/>
    <xf numFmtId="0" fontId="4" fillId="0" borderId="0"/>
    <xf numFmtId="0" fontId="28" fillId="0" borderId="0"/>
    <xf numFmtId="0" fontId="4" fillId="0" borderId="0"/>
    <xf numFmtId="0" fontId="4" fillId="0" borderId="0"/>
    <xf numFmtId="0" fontId="4" fillId="0" borderId="0"/>
    <xf numFmtId="0" fontId="28" fillId="0" borderId="0"/>
    <xf numFmtId="0" fontId="28" fillId="0" borderId="0"/>
    <xf numFmtId="0" fontId="4" fillId="0" borderId="0"/>
    <xf numFmtId="0" fontId="28" fillId="0" borderId="0"/>
    <xf numFmtId="0" fontId="4" fillId="0" borderId="0"/>
    <xf numFmtId="0" fontId="28" fillId="0" borderId="0"/>
    <xf numFmtId="0" fontId="28" fillId="0" borderId="0"/>
    <xf numFmtId="0" fontId="28" fillId="0" borderId="0"/>
    <xf numFmtId="0" fontId="28" fillId="0" borderId="0"/>
    <xf numFmtId="0" fontId="4" fillId="0" borderId="0"/>
    <xf numFmtId="0" fontId="28" fillId="0" borderId="0"/>
    <xf numFmtId="0" fontId="4" fillId="0" borderId="0"/>
    <xf numFmtId="0" fontId="4" fillId="0" borderId="0"/>
    <xf numFmtId="0" fontId="4" fillId="0" borderId="0"/>
    <xf numFmtId="0" fontId="28" fillId="0" borderId="0"/>
    <xf numFmtId="0" fontId="28" fillId="0" borderId="0"/>
    <xf numFmtId="0" fontId="4" fillId="0" borderId="0"/>
    <xf numFmtId="0" fontId="4" fillId="0" borderId="0"/>
    <xf numFmtId="0" fontId="28" fillId="0" borderId="0"/>
    <xf numFmtId="0" fontId="28" fillId="0" borderId="0"/>
    <xf numFmtId="0" fontId="28" fillId="0" borderId="0"/>
    <xf numFmtId="0" fontId="28" fillId="0" borderId="0"/>
    <xf numFmtId="0" fontId="4" fillId="0" borderId="0"/>
    <xf numFmtId="0" fontId="28" fillId="0" borderId="0"/>
    <xf numFmtId="0" fontId="4" fillId="0" borderId="0"/>
    <xf numFmtId="0" fontId="4" fillId="0" borderId="0"/>
    <xf numFmtId="0" fontId="4" fillId="0" borderId="0"/>
    <xf numFmtId="0" fontId="28" fillId="0" borderId="0"/>
    <xf numFmtId="0" fontId="28" fillId="0" borderId="0"/>
    <xf numFmtId="0" fontId="4" fillId="0" borderId="0"/>
    <xf numFmtId="0" fontId="4" fillId="0" borderId="0"/>
    <xf numFmtId="0" fontId="28" fillId="0" borderId="0"/>
    <xf numFmtId="0" fontId="28" fillId="0" borderId="0"/>
    <xf numFmtId="0" fontId="28" fillId="0" borderId="0">
      <alignment horizontal="left" wrapText="1"/>
    </xf>
    <xf numFmtId="0" fontId="28" fillId="0" borderId="0"/>
    <xf numFmtId="0" fontId="4" fillId="0" borderId="0"/>
    <xf numFmtId="0" fontId="28" fillId="0" borderId="0"/>
    <xf numFmtId="0" fontId="4" fillId="0" borderId="0"/>
    <xf numFmtId="0" fontId="4" fillId="0" borderId="0"/>
    <xf numFmtId="0" fontId="4" fillId="0" borderId="0"/>
    <xf numFmtId="0" fontId="28" fillId="0" borderId="0"/>
    <xf numFmtId="0" fontId="28" fillId="0" borderId="0"/>
    <xf numFmtId="0" fontId="4" fillId="0" borderId="0"/>
    <xf numFmtId="0" fontId="28" fillId="0" borderId="0"/>
    <xf numFmtId="0" fontId="4"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4" fillId="0" borderId="0"/>
    <xf numFmtId="0" fontId="28" fillId="0" borderId="0"/>
    <xf numFmtId="0" fontId="28" fillId="0" borderId="0"/>
    <xf numFmtId="0" fontId="28" fillId="0" borderId="0"/>
    <xf numFmtId="0" fontId="4" fillId="0" borderId="0"/>
    <xf numFmtId="0" fontId="28" fillId="0" borderId="0"/>
    <xf numFmtId="0" fontId="4" fillId="0" borderId="0"/>
    <xf numFmtId="0" fontId="28" fillId="0" borderId="0"/>
    <xf numFmtId="0" fontId="28" fillId="0" borderId="0"/>
    <xf numFmtId="0" fontId="28" fillId="0" borderId="0"/>
    <xf numFmtId="0" fontId="4" fillId="0" borderId="0"/>
    <xf numFmtId="0" fontId="28" fillId="0" borderId="0"/>
    <xf numFmtId="0" fontId="28" fillId="0" borderId="0"/>
    <xf numFmtId="0" fontId="28" fillId="0" borderId="0"/>
    <xf numFmtId="0" fontId="4" fillId="0" borderId="0"/>
    <xf numFmtId="0" fontId="28" fillId="0" borderId="0"/>
    <xf numFmtId="0" fontId="4"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4" fillId="0" borderId="0"/>
    <xf numFmtId="0" fontId="4" fillId="0" borderId="0"/>
    <xf numFmtId="0" fontId="4" fillId="0" borderId="0"/>
    <xf numFmtId="0" fontId="4" fillId="0" borderId="0"/>
    <xf numFmtId="0" fontId="28" fillId="0" borderId="0"/>
    <xf numFmtId="0" fontId="28" fillId="0" borderId="0">
      <alignment horizontal="left" wrapText="1"/>
    </xf>
    <xf numFmtId="0" fontId="28" fillId="0" borderId="0"/>
    <xf numFmtId="0" fontId="28" fillId="0" borderId="0">
      <alignment horizontal="left" wrapText="1"/>
    </xf>
    <xf numFmtId="0" fontId="28" fillId="0" borderId="0"/>
    <xf numFmtId="0" fontId="28" fillId="0" borderId="0">
      <alignment horizontal="left" wrapText="1"/>
    </xf>
    <xf numFmtId="0" fontId="28" fillId="0" borderId="0">
      <alignment horizontal="left" wrapText="1"/>
    </xf>
    <xf numFmtId="0" fontId="28" fillId="0" borderId="0"/>
    <xf numFmtId="0" fontId="28" fillId="0" borderId="0"/>
    <xf numFmtId="0" fontId="28" fillId="0" borderId="0"/>
    <xf numFmtId="0" fontId="28" fillId="0" borderId="0"/>
    <xf numFmtId="0" fontId="4" fillId="0" borderId="0"/>
    <xf numFmtId="0" fontId="28" fillId="0" borderId="0"/>
    <xf numFmtId="0" fontId="28" fillId="0" borderId="0"/>
    <xf numFmtId="0" fontId="28" fillId="0" borderId="0"/>
    <xf numFmtId="0" fontId="28" fillId="0" borderId="0"/>
    <xf numFmtId="0" fontId="28" fillId="0" borderId="0"/>
    <xf numFmtId="0" fontId="4" fillId="0" borderId="0"/>
    <xf numFmtId="0" fontId="4" fillId="0" borderId="0"/>
    <xf numFmtId="0" fontId="28" fillId="0" borderId="0"/>
    <xf numFmtId="0" fontId="4"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4" fillId="0" borderId="0"/>
    <xf numFmtId="0" fontId="28" fillId="0" borderId="0"/>
    <xf numFmtId="0" fontId="28" fillId="0" borderId="0"/>
    <xf numFmtId="0" fontId="28" fillId="0" borderId="0"/>
    <xf numFmtId="0" fontId="4" fillId="0" borderId="0"/>
    <xf numFmtId="0" fontId="28" fillId="0" borderId="0"/>
    <xf numFmtId="0" fontId="4" fillId="0" borderId="0"/>
    <xf numFmtId="0" fontId="28" fillId="0" borderId="0"/>
    <xf numFmtId="0" fontId="28" fillId="0" borderId="0"/>
    <xf numFmtId="0" fontId="28" fillId="0" borderId="0"/>
    <xf numFmtId="0" fontId="4" fillId="0" borderId="0"/>
    <xf numFmtId="0" fontId="28" fillId="0" borderId="0"/>
    <xf numFmtId="0" fontId="28" fillId="0" borderId="0"/>
    <xf numFmtId="0" fontId="28" fillId="0" borderId="0"/>
    <xf numFmtId="0" fontId="4" fillId="0" borderId="0"/>
    <xf numFmtId="0" fontId="28" fillId="0" borderId="0"/>
    <xf numFmtId="0" fontId="4" fillId="0" borderId="0"/>
    <xf numFmtId="0" fontId="28" fillId="0" borderId="0"/>
    <xf numFmtId="0" fontId="4" fillId="0" borderId="0"/>
    <xf numFmtId="0" fontId="28" fillId="0" borderId="0"/>
    <xf numFmtId="0" fontId="4" fillId="0" borderId="0"/>
    <xf numFmtId="0" fontId="28" fillId="0" borderId="0"/>
    <xf numFmtId="0" fontId="28" fillId="0" borderId="0"/>
    <xf numFmtId="0" fontId="28" fillId="0" borderId="0"/>
    <xf numFmtId="0" fontId="4" fillId="0" borderId="0"/>
    <xf numFmtId="0" fontId="28" fillId="0" borderId="0"/>
    <xf numFmtId="0" fontId="4" fillId="0" borderId="0"/>
    <xf numFmtId="0" fontId="28" fillId="0" borderId="0"/>
    <xf numFmtId="0" fontId="28" fillId="0" borderId="0"/>
    <xf numFmtId="0" fontId="4" fillId="0" borderId="0"/>
    <xf numFmtId="0" fontId="4" fillId="0" borderId="0"/>
    <xf numFmtId="0" fontId="4" fillId="0" borderId="0"/>
    <xf numFmtId="0" fontId="4" fillId="0" borderId="0"/>
    <xf numFmtId="0" fontId="28" fillId="0" borderId="0"/>
    <xf numFmtId="0" fontId="4" fillId="0" borderId="0"/>
    <xf numFmtId="0" fontId="28" fillId="0" borderId="0"/>
    <xf numFmtId="0" fontId="28" fillId="0" borderId="0"/>
    <xf numFmtId="0" fontId="28" fillId="0" borderId="0"/>
    <xf numFmtId="0" fontId="4" fillId="0" borderId="0"/>
    <xf numFmtId="0" fontId="4" fillId="0" borderId="0"/>
    <xf numFmtId="0" fontId="28" fillId="0" borderId="0"/>
    <xf numFmtId="0" fontId="28" fillId="0" borderId="0"/>
    <xf numFmtId="0" fontId="28" fillId="0" borderId="0"/>
    <xf numFmtId="0" fontId="4" fillId="0" borderId="0"/>
    <xf numFmtId="0" fontId="28" fillId="0" borderId="0"/>
    <xf numFmtId="0" fontId="28" fillId="0" borderId="0"/>
    <xf numFmtId="0" fontId="28" fillId="0" borderId="0"/>
    <xf numFmtId="0" fontId="4" fillId="0" borderId="0"/>
    <xf numFmtId="0" fontId="4" fillId="0" borderId="0"/>
    <xf numFmtId="0" fontId="28" fillId="0" borderId="0"/>
    <xf numFmtId="0" fontId="28" fillId="0" borderId="0"/>
    <xf numFmtId="0" fontId="28" fillId="0" borderId="0"/>
    <xf numFmtId="0" fontId="4" fillId="0" borderId="0"/>
    <xf numFmtId="0" fontId="28" fillId="0" borderId="0"/>
    <xf numFmtId="0" fontId="28" fillId="0" borderId="0"/>
    <xf numFmtId="0" fontId="28" fillId="0" borderId="0"/>
    <xf numFmtId="0" fontId="4" fillId="0" borderId="0"/>
    <xf numFmtId="0" fontId="28" fillId="0" borderId="0"/>
    <xf numFmtId="0" fontId="4" fillId="0" borderId="0"/>
    <xf numFmtId="0" fontId="28" fillId="0" borderId="0"/>
    <xf numFmtId="0" fontId="28" fillId="0" borderId="0"/>
    <xf numFmtId="0" fontId="28" fillId="0" borderId="0"/>
    <xf numFmtId="0" fontId="4" fillId="0" borderId="0"/>
    <xf numFmtId="0" fontId="28" fillId="0" borderId="0"/>
    <xf numFmtId="0" fontId="28" fillId="0" borderId="0"/>
    <xf numFmtId="0" fontId="28" fillId="0" borderId="0"/>
    <xf numFmtId="0" fontId="4" fillId="0" borderId="0"/>
    <xf numFmtId="0" fontId="28" fillId="0" borderId="0"/>
    <xf numFmtId="0" fontId="4" fillId="0" borderId="0"/>
    <xf numFmtId="0" fontId="28" fillId="0" borderId="0"/>
    <xf numFmtId="0" fontId="28" fillId="0" borderId="0"/>
    <xf numFmtId="0" fontId="28" fillId="0" borderId="0"/>
    <xf numFmtId="0" fontId="4" fillId="0" borderId="0"/>
    <xf numFmtId="0" fontId="28" fillId="0" borderId="0"/>
    <xf numFmtId="0" fontId="28" fillId="0" borderId="0"/>
    <xf numFmtId="0" fontId="28" fillId="0" borderId="0"/>
    <xf numFmtId="0" fontId="4" fillId="0" borderId="0"/>
    <xf numFmtId="0" fontId="28" fillId="0" borderId="0"/>
    <xf numFmtId="0" fontId="4"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4" fillId="0" borderId="0"/>
    <xf numFmtId="0" fontId="4" fillId="0" borderId="0"/>
    <xf numFmtId="0" fontId="4" fillId="0" borderId="0"/>
    <xf numFmtId="0" fontId="4"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4" fillId="0" borderId="0"/>
    <xf numFmtId="0" fontId="28" fillId="0" borderId="0"/>
    <xf numFmtId="0" fontId="28" fillId="0" borderId="0"/>
    <xf numFmtId="0" fontId="28" fillId="0" borderId="0"/>
    <xf numFmtId="0" fontId="28" fillId="0" borderId="0"/>
    <xf numFmtId="0" fontId="28" fillId="0" borderId="0"/>
    <xf numFmtId="0" fontId="4" fillId="0" borderId="0"/>
    <xf numFmtId="0" fontId="4" fillId="0" borderId="0"/>
    <xf numFmtId="0" fontId="28" fillId="0" borderId="0"/>
    <xf numFmtId="0" fontId="4"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4" fillId="0" borderId="0"/>
    <xf numFmtId="0" fontId="4" fillId="0" borderId="0"/>
    <xf numFmtId="0" fontId="4"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4" fillId="0" borderId="0"/>
    <xf numFmtId="0" fontId="4" fillId="0" borderId="0"/>
    <xf numFmtId="0" fontId="4" fillId="0" borderId="0"/>
    <xf numFmtId="0" fontId="4" fillId="0" borderId="0"/>
    <xf numFmtId="0" fontId="28" fillId="0" borderId="0"/>
    <xf numFmtId="0" fontId="28" fillId="0" borderId="0"/>
    <xf numFmtId="0" fontId="4" fillId="0" borderId="0"/>
    <xf numFmtId="0" fontId="28" fillId="0" borderId="0"/>
    <xf numFmtId="0" fontId="28" fillId="0" borderId="0"/>
    <xf numFmtId="0" fontId="28" fillId="0" borderId="0"/>
    <xf numFmtId="0" fontId="28" fillId="0" borderId="0"/>
    <xf numFmtId="0" fontId="28" fillId="0" borderId="0"/>
    <xf numFmtId="0" fontId="4" fillId="0" borderId="0"/>
    <xf numFmtId="0" fontId="4" fillId="0" borderId="0"/>
    <xf numFmtId="0" fontId="28" fillId="0" borderId="0"/>
    <xf numFmtId="0" fontId="4"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4" fillId="0" borderId="0"/>
    <xf numFmtId="0" fontId="28" fillId="0" borderId="0"/>
    <xf numFmtId="0" fontId="28" fillId="0" borderId="0"/>
    <xf numFmtId="0" fontId="4" fillId="0" borderId="0"/>
    <xf numFmtId="0" fontId="28" fillId="0" borderId="0"/>
    <xf numFmtId="0" fontId="28" fillId="0" borderId="0"/>
    <xf numFmtId="0" fontId="28" fillId="0" borderId="0"/>
    <xf numFmtId="0" fontId="28" fillId="0" borderId="0"/>
    <xf numFmtId="0" fontId="28" fillId="0" borderId="0"/>
    <xf numFmtId="0" fontId="4" fillId="0" borderId="0"/>
    <xf numFmtId="0" fontId="4" fillId="0" borderId="0"/>
    <xf numFmtId="0" fontId="4" fillId="0" borderId="0"/>
    <xf numFmtId="0" fontId="4" fillId="0" borderId="0"/>
    <xf numFmtId="0" fontId="28" fillId="0" borderId="0"/>
    <xf numFmtId="0" fontId="28" fillId="0" borderId="0"/>
    <xf numFmtId="0" fontId="4" fillId="0" borderId="0"/>
    <xf numFmtId="0" fontId="28" fillId="0" borderId="0"/>
    <xf numFmtId="0" fontId="28" fillId="0" borderId="0"/>
    <xf numFmtId="0" fontId="28" fillId="0" borderId="0"/>
    <xf numFmtId="0" fontId="28" fillId="0" borderId="0"/>
    <xf numFmtId="0" fontId="28" fillId="0" borderId="0"/>
    <xf numFmtId="0" fontId="4" fillId="0" borderId="0"/>
    <xf numFmtId="0" fontId="4" fillId="0" borderId="0"/>
    <xf numFmtId="0" fontId="28" fillId="0" borderId="0"/>
    <xf numFmtId="0" fontId="4"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4" fillId="0" borderId="0"/>
    <xf numFmtId="0" fontId="4" fillId="0" borderId="0"/>
    <xf numFmtId="0" fontId="28" fillId="0" borderId="0">
      <alignment horizontal="left" wrapText="1"/>
    </xf>
    <xf numFmtId="0" fontId="28" fillId="0" borderId="0">
      <alignment horizontal="left" wrapText="1"/>
    </xf>
    <xf numFmtId="0" fontId="28" fillId="0" borderId="0"/>
    <xf numFmtId="0" fontId="28" fillId="0" borderId="0"/>
    <xf numFmtId="0" fontId="28" fillId="0" borderId="0"/>
    <xf numFmtId="0" fontId="28" fillId="0" borderId="0"/>
    <xf numFmtId="0" fontId="28" fillId="0" borderId="0"/>
    <xf numFmtId="0" fontId="4" fillId="0" borderId="0"/>
    <xf numFmtId="0" fontId="4" fillId="0" borderId="0"/>
    <xf numFmtId="0" fontId="4" fillId="0" borderId="0"/>
    <xf numFmtId="0" fontId="4" fillId="0" borderId="0"/>
    <xf numFmtId="0" fontId="28" fillId="0" borderId="0"/>
    <xf numFmtId="0" fontId="28" fillId="0" borderId="0"/>
    <xf numFmtId="0" fontId="4" fillId="0" borderId="0"/>
    <xf numFmtId="0" fontId="28" fillId="0" borderId="0"/>
    <xf numFmtId="0" fontId="28" fillId="0" borderId="0"/>
    <xf numFmtId="0" fontId="28" fillId="0" borderId="0"/>
    <xf numFmtId="0" fontId="28" fillId="0" borderId="0"/>
    <xf numFmtId="0" fontId="28" fillId="0" borderId="0"/>
    <xf numFmtId="0" fontId="4" fillId="0" borderId="0"/>
    <xf numFmtId="0" fontId="4" fillId="0" borderId="0"/>
    <xf numFmtId="0" fontId="28" fillId="0" borderId="0"/>
    <xf numFmtId="0" fontId="4"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alignment horizontal="left" wrapText="1"/>
    </xf>
    <xf numFmtId="0" fontId="28" fillId="0" borderId="0"/>
    <xf numFmtId="0" fontId="28" fillId="0" borderId="0"/>
    <xf numFmtId="0" fontId="4" fillId="0" borderId="0"/>
    <xf numFmtId="0" fontId="4" fillId="0" borderId="0"/>
    <xf numFmtId="0" fontId="4" fillId="0" borderId="0"/>
    <xf numFmtId="0" fontId="28" fillId="0" borderId="0"/>
    <xf numFmtId="0" fontId="4" fillId="0" borderId="0"/>
    <xf numFmtId="0" fontId="28" fillId="0" borderId="0"/>
    <xf numFmtId="0" fontId="28" fillId="0" borderId="0"/>
    <xf numFmtId="0" fontId="28" fillId="0" borderId="0"/>
    <xf numFmtId="0" fontId="28" fillId="0" borderId="0"/>
    <xf numFmtId="0" fontId="28" fillId="0" borderId="0"/>
    <xf numFmtId="0" fontId="28" fillId="0" borderId="0"/>
    <xf numFmtId="0" fontId="4" fillId="0" borderId="0"/>
    <xf numFmtId="0" fontId="28" fillId="0" borderId="0"/>
    <xf numFmtId="0" fontId="28" fillId="0" borderId="0"/>
    <xf numFmtId="0" fontId="28" fillId="0" borderId="0"/>
    <xf numFmtId="0" fontId="28" fillId="0" borderId="0"/>
    <xf numFmtId="0" fontId="28" fillId="0" borderId="0"/>
    <xf numFmtId="0" fontId="28" fillId="0" borderId="0"/>
    <xf numFmtId="0" fontId="4" fillId="0" borderId="0"/>
    <xf numFmtId="0" fontId="4" fillId="0" borderId="0"/>
    <xf numFmtId="0" fontId="28" fillId="0" borderId="0"/>
    <xf numFmtId="0" fontId="4"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4" fillId="0" borderId="0"/>
    <xf numFmtId="0" fontId="4" fillId="0" borderId="0"/>
    <xf numFmtId="0" fontId="4" fillId="0" borderId="0"/>
    <xf numFmtId="0" fontId="4" fillId="0" borderId="0"/>
    <xf numFmtId="0" fontId="28" fillId="0" borderId="0"/>
    <xf numFmtId="0" fontId="4" fillId="0" borderId="0"/>
    <xf numFmtId="0" fontId="28" fillId="0" borderId="0"/>
    <xf numFmtId="0" fontId="28" fillId="0" borderId="0"/>
    <xf numFmtId="0" fontId="28" fillId="0" borderId="0"/>
    <xf numFmtId="0" fontId="28" fillId="0" borderId="0"/>
    <xf numFmtId="0" fontId="28" fillId="0" borderId="0"/>
    <xf numFmtId="0" fontId="28" fillId="0" borderId="0"/>
    <xf numFmtId="0" fontId="4" fillId="0" borderId="0"/>
    <xf numFmtId="0" fontId="4" fillId="0" borderId="0"/>
    <xf numFmtId="0" fontId="28" fillId="0" borderId="0"/>
    <xf numFmtId="0" fontId="4" fillId="0" borderId="0"/>
    <xf numFmtId="0" fontId="28" fillId="0" borderId="0"/>
    <xf numFmtId="0" fontId="28" fillId="0" borderId="0"/>
    <xf numFmtId="0" fontId="28" fillId="0" borderId="0"/>
    <xf numFmtId="0" fontId="28" fillId="0" borderId="0"/>
    <xf numFmtId="0" fontId="28" fillId="0" borderId="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lignment horizontal="left" wrapText="1"/>
    </xf>
    <xf numFmtId="0" fontId="28"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applyNumberFormat="0" applyFill="0" applyBorder="0" applyAlignment="0" applyProtection="0"/>
    <xf numFmtId="0" fontId="4" fillId="0" borderId="0"/>
    <xf numFmtId="0" fontId="4" fillId="0" borderId="0"/>
    <xf numFmtId="0" fontId="4" fillId="0" borderId="0"/>
    <xf numFmtId="167" fontId="2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40" borderId="0" applyNumberFormat="0" applyBorder="0" applyAlignment="0" applyProtection="0"/>
    <xf numFmtId="0" fontId="4" fillId="0" borderId="0"/>
    <xf numFmtId="0" fontId="28" fillId="0" borderId="0"/>
    <xf numFmtId="0" fontId="4" fillId="0" borderId="0"/>
    <xf numFmtId="0" fontId="4" fillId="0" borderId="0"/>
    <xf numFmtId="0" fontId="66" fillId="41" borderId="0" applyNumberFormat="0" applyBorder="0" applyAlignment="0" applyProtection="0"/>
    <xf numFmtId="0" fontId="4" fillId="0" borderId="0"/>
    <xf numFmtId="0" fontId="4" fillId="0" borderId="0"/>
    <xf numFmtId="0" fontId="4" fillId="0" borderId="0"/>
    <xf numFmtId="0" fontId="4" fillId="0" borderId="0"/>
    <xf numFmtId="0" fontId="66" fillId="42" borderId="0" applyNumberFormat="0" applyBorder="0" applyAlignment="0" applyProtection="0"/>
    <xf numFmtId="0" fontId="4" fillId="0" borderId="0"/>
    <xf numFmtId="0" fontId="4" fillId="0" borderId="0"/>
    <xf numFmtId="0" fontId="4" fillId="0" borderId="0"/>
    <xf numFmtId="0" fontId="4" fillId="0" borderId="0"/>
    <xf numFmtId="0" fontId="66" fillId="43" borderId="0" applyNumberFormat="0" applyBorder="0" applyAlignment="0" applyProtection="0"/>
    <xf numFmtId="0" fontId="4" fillId="0" borderId="0"/>
    <xf numFmtId="0" fontId="4" fillId="0" borderId="0"/>
    <xf numFmtId="0" fontId="4" fillId="0" borderId="0"/>
    <xf numFmtId="0" fontId="4" fillId="0" borderId="0"/>
    <xf numFmtId="0" fontId="66" fillId="44" borderId="0" applyNumberFormat="0" applyBorder="0" applyAlignment="0" applyProtection="0"/>
    <xf numFmtId="0" fontId="4" fillId="0" borderId="0"/>
    <xf numFmtId="0" fontId="4" fillId="0" borderId="0"/>
    <xf numFmtId="0" fontId="4" fillId="0" borderId="0"/>
    <xf numFmtId="0" fontId="4" fillId="0" borderId="0"/>
    <xf numFmtId="0" fontId="66" fillId="4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4" fillId="0" borderId="0"/>
    <xf numFmtId="0" fontId="4" fillId="0" borderId="0"/>
    <xf numFmtId="0" fontId="4" fillId="0" borderId="0"/>
    <xf numFmtId="0" fontId="4" fillId="0" borderId="0"/>
    <xf numFmtId="0" fontId="66" fillId="46" borderId="0" applyNumberFormat="0" applyBorder="0" applyAlignment="0" applyProtection="0"/>
    <xf numFmtId="0" fontId="4" fillId="0" borderId="0"/>
    <xf numFmtId="0" fontId="4" fillId="0" borderId="0"/>
    <xf numFmtId="0" fontId="4" fillId="0" borderId="0"/>
    <xf numFmtId="0" fontId="4" fillId="0" borderId="0"/>
    <xf numFmtId="0" fontId="66" fillId="47" borderId="0" applyNumberFormat="0" applyBorder="0" applyAlignment="0" applyProtection="0"/>
    <xf numFmtId="0" fontId="4" fillId="0" borderId="0"/>
    <xf numFmtId="0" fontId="4" fillId="0" borderId="0"/>
    <xf numFmtId="0" fontId="4" fillId="0" borderId="0"/>
    <xf numFmtId="0" fontId="4" fillId="0" borderId="0"/>
    <xf numFmtId="0" fontId="66" fillId="48" borderId="0" applyNumberFormat="0" applyBorder="0" applyAlignment="0" applyProtection="0"/>
    <xf numFmtId="0" fontId="4" fillId="0" borderId="0"/>
    <xf numFmtId="0" fontId="4" fillId="0" borderId="0"/>
    <xf numFmtId="0" fontId="4" fillId="0" borderId="0"/>
    <xf numFmtId="0" fontId="4" fillId="0" borderId="0"/>
    <xf numFmtId="0" fontId="66" fillId="43" borderId="0" applyNumberFormat="0" applyBorder="0" applyAlignment="0" applyProtection="0"/>
    <xf numFmtId="0" fontId="4" fillId="0" borderId="0"/>
    <xf numFmtId="0" fontId="4" fillId="0" borderId="0"/>
    <xf numFmtId="0" fontId="4" fillId="0" borderId="0"/>
    <xf numFmtId="0" fontId="4" fillId="0" borderId="0"/>
    <xf numFmtId="0" fontId="66" fillId="46" borderId="0" applyNumberFormat="0" applyBorder="0" applyAlignment="0" applyProtection="0"/>
    <xf numFmtId="0" fontId="4" fillId="0" borderId="0"/>
    <xf numFmtId="0" fontId="4" fillId="0" borderId="0"/>
    <xf numFmtId="0" fontId="4" fillId="0" borderId="0"/>
    <xf numFmtId="0" fontId="4" fillId="0" borderId="0"/>
    <xf numFmtId="0" fontId="66" fillId="49"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67" fillId="50" borderId="0" applyNumberFormat="0" applyBorder="0" applyAlignment="0" applyProtection="0"/>
    <xf numFmtId="0" fontId="4" fillId="0" borderId="0"/>
    <xf numFmtId="0" fontId="4" fillId="0" borderId="0"/>
    <xf numFmtId="0" fontId="4" fillId="0" borderId="0"/>
    <xf numFmtId="0" fontId="4" fillId="0" borderId="0"/>
    <xf numFmtId="0" fontId="67" fillId="47" borderId="0" applyNumberFormat="0" applyBorder="0" applyAlignment="0" applyProtection="0"/>
    <xf numFmtId="0" fontId="4" fillId="0" borderId="0"/>
    <xf numFmtId="0" fontId="4" fillId="0" borderId="0"/>
    <xf numFmtId="0" fontId="4" fillId="0" borderId="0"/>
    <xf numFmtId="0" fontId="4" fillId="0" borderId="0"/>
    <xf numFmtId="0" fontId="67" fillId="48" borderId="0" applyNumberFormat="0" applyBorder="0" applyAlignment="0" applyProtection="0"/>
    <xf numFmtId="0" fontId="4" fillId="0" borderId="0"/>
    <xf numFmtId="0" fontId="4" fillId="0" borderId="0"/>
    <xf numFmtId="0" fontId="4" fillId="0" borderId="0"/>
    <xf numFmtId="0" fontId="4" fillId="0" borderId="0"/>
    <xf numFmtId="0" fontId="67" fillId="51" borderId="0" applyNumberFormat="0" applyBorder="0" applyAlignment="0" applyProtection="0"/>
    <xf numFmtId="0" fontId="4" fillId="0" borderId="0"/>
    <xf numFmtId="0" fontId="4" fillId="0" borderId="0"/>
    <xf numFmtId="0" fontId="4" fillId="0" borderId="0"/>
    <xf numFmtId="0" fontId="4" fillId="0" borderId="0"/>
    <xf numFmtId="0" fontId="67" fillId="52" borderId="0" applyNumberFormat="0" applyBorder="0" applyAlignment="0" applyProtection="0"/>
    <xf numFmtId="9" fontId="28" fillId="0" borderId="0" applyFont="0" applyFill="0" applyBorder="0" applyAlignment="0" applyProtection="0"/>
    <xf numFmtId="0" fontId="4" fillId="0" borderId="0"/>
    <xf numFmtId="0" fontId="4" fillId="0" borderId="0"/>
    <xf numFmtId="0" fontId="4" fillId="0" borderId="0"/>
    <xf numFmtId="0" fontId="67" fillId="53" borderId="0" applyNumberFormat="0" applyBorder="0" applyAlignment="0" applyProtection="0"/>
    <xf numFmtId="0" fontId="4" fillId="0" borderId="0"/>
    <xf numFmtId="0" fontId="4" fillId="0" borderId="0"/>
    <xf numFmtId="167" fontId="28" fillId="0" borderId="0" applyFont="0" applyFill="0" applyBorder="0" applyAlignment="0" applyProtection="0"/>
    <xf numFmtId="0" fontId="4" fillId="0" borderId="0"/>
    <xf numFmtId="0" fontId="4" fillId="0" borderId="0"/>
    <xf numFmtId="167" fontId="28" fillId="0" borderId="0" applyFont="0" applyFill="0" applyBorder="0" applyAlignment="0" applyProtection="0"/>
    <xf numFmtId="0" fontId="4" fillId="0" borderId="0"/>
    <xf numFmtId="0" fontId="63" fillId="0" borderId="0" applyNumberFormat="0" applyFill="0" applyBorder="0" applyAlignment="0" applyProtection="0">
      <alignment vertical="top"/>
      <protection locked="0"/>
    </xf>
    <xf numFmtId="167" fontId="28" fillId="0" borderId="0" applyFont="0" applyFill="0" applyBorder="0" applyAlignment="0" applyProtection="0"/>
    <xf numFmtId="0" fontId="4" fillId="0" borderId="0"/>
    <xf numFmtId="0" fontId="4" fillId="0" borderId="0"/>
    <xf numFmtId="0" fontId="4" fillId="0" borderId="0"/>
    <xf numFmtId="0" fontId="69" fillId="58" borderId="47" applyNumberFormat="0" applyAlignment="0" applyProtection="0"/>
    <xf numFmtId="0" fontId="4" fillId="0" borderId="0"/>
    <xf numFmtId="0" fontId="4" fillId="0" borderId="0"/>
    <xf numFmtId="0" fontId="4" fillId="0" borderId="0"/>
    <xf numFmtId="167" fontId="28" fillId="0" borderId="0" applyFont="0" applyFill="0" applyBorder="0" applyAlignment="0" applyProtection="0"/>
    <xf numFmtId="0" fontId="4" fillId="0" borderId="0"/>
    <xf numFmtId="0" fontId="28" fillId="0" borderId="0">
      <alignment horizontal="left" wrapText="1"/>
    </xf>
    <xf numFmtId="0" fontId="68" fillId="41" borderId="0" applyNumberFormat="0" applyBorder="0" applyAlignment="0" applyProtection="0"/>
    <xf numFmtId="0" fontId="4" fillId="0" borderId="0"/>
    <xf numFmtId="0" fontId="4" fillId="0" borderId="0"/>
    <xf numFmtId="0" fontId="28" fillId="0" borderId="0"/>
    <xf numFmtId="167" fontId="28" fillId="0" borderId="0" applyFont="0" applyFill="0" applyBorder="0" applyAlignment="0" applyProtection="0"/>
    <xf numFmtId="168" fontId="83" fillId="0" borderId="0" applyFont="0" applyFill="0" applyBorder="0" applyAlignment="0" applyProtection="0"/>
    <xf numFmtId="168" fontId="83" fillId="0" borderId="0" applyFont="0" applyFill="0" applyBorder="0" applyAlignment="0" applyProtection="0"/>
    <xf numFmtId="0" fontId="4" fillId="0" borderId="0"/>
    <xf numFmtId="0" fontId="4" fillId="0" borderId="0"/>
    <xf numFmtId="168" fontId="28" fillId="0" borderId="0" applyFont="0" applyFill="0" applyBorder="0" applyAlignment="0" applyProtection="0"/>
    <xf numFmtId="168" fontId="28" fillId="0" borderId="0" applyFont="0" applyFill="0" applyBorder="0" applyAlignment="0" applyProtection="0"/>
    <xf numFmtId="168" fontId="83"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0" fontId="4" fillId="0" borderId="0"/>
    <xf numFmtId="168" fontId="83" fillId="0" borderId="0" applyFont="0" applyFill="0" applyBorder="0" applyAlignment="0" applyProtection="0"/>
    <xf numFmtId="168" fontId="83" fillId="0" borderId="0" applyFont="0" applyFill="0" applyBorder="0" applyAlignment="0" applyProtection="0"/>
    <xf numFmtId="168" fontId="83"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168" fontId="83"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168" fontId="83" fillId="0" borderId="0" applyFont="0" applyFill="0" applyBorder="0" applyAlignment="0" applyProtection="0"/>
    <xf numFmtId="168" fontId="83" fillId="0" borderId="0" applyFont="0" applyFill="0" applyBorder="0" applyAlignment="0" applyProtection="0"/>
    <xf numFmtId="0" fontId="4" fillId="0" borderId="0"/>
    <xf numFmtId="168" fontId="83" fillId="0" borderId="0" applyFont="0" applyFill="0" applyBorder="0" applyAlignment="0" applyProtection="0"/>
    <xf numFmtId="168" fontId="83" fillId="0" borderId="0" applyFont="0" applyFill="0" applyBorder="0" applyAlignment="0" applyProtection="0"/>
    <xf numFmtId="168" fontId="83" fillId="0" borderId="0" applyFont="0" applyFill="0" applyBorder="0" applyAlignment="0" applyProtection="0"/>
    <xf numFmtId="168" fontId="83" fillId="0" borderId="0" applyFont="0" applyFill="0" applyBorder="0" applyAlignment="0" applyProtection="0"/>
    <xf numFmtId="168" fontId="83" fillId="0" borderId="0" applyFont="0" applyFill="0" applyBorder="0" applyAlignment="0" applyProtection="0"/>
    <xf numFmtId="168" fontId="83" fillId="0" borderId="0" applyFont="0" applyFill="0" applyBorder="0" applyAlignment="0" applyProtection="0"/>
    <xf numFmtId="168" fontId="83" fillId="0" borderId="0" applyFont="0" applyFill="0" applyBorder="0" applyAlignment="0" applyProtection="0"/>
    <xf numFmtId="0" fontId="4" fillId="0" borderId="0"/>
    <xf numFmtId="168" fontId="83" fillId="0" borderId="0" applyFont="0" applyFill="0" applyBorder="0" applyAlignment="0" applyProtection="0"/>
    <xf numFmtId="168" fontId="83" fillId="0" borderId="0" applyFont="0" applyFill="0" applyBorder="0" applyAlignment="0" applyProtection="0"/>
    <xf numFmtId="168" fontId="83" fillId="0" borderId="0" applyFont="0" applyFill="0" applyBorder="0" applyAlignment="0" applyProtection="0"/>
    <xf numFmtId="168" fontId="83" fillId="0" borderId="0" applyFont="0" applyFill="0" applyBorder="0" applyAlignment="0" applyProtection="0"/>
    <xf numFmtId="168" fontId="83" fillId="0" borderId="0" applyFont="0" applyFill="0" applyBorder="0" applyAlignment="0" applyProtection="0"/>
    <xf numFmtId="168" fontId="83" fillId="0" borderId="0" applyFont="0" applyFill="0" applyBorder="0" applyAlignment="0" applyProtection="0"/>
    <xf numFmtId="168" fontId="83" fillId="0" borderId="0" applyFont="0" applyFill="0" applyBorder="0" applyAlignment="0" applyProtection="0"/>
    <xf numFmtId="0" fontId="4" fillId="0" borderId="0"/>
    <xf numFmtId="0" fontId="4" fillId="0" borderId="0"/>
    <xf numFmtId="168" fontId="83" fillId="0" borderId="0" applyFont="0" applyFill="0" applyBorder="0" applyAlignment="0" applyProtection="0"/>
    <xf numFmtId="168" fontId="83" fillId="0" borderId="0" applyFont="0" applyFill="0" applyBorder="0" applyAlignment="0" applyProtection="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168" fontId="83"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71" fillId="0" borderId="0" applyNumberFormat="0" applyFill="0" applyBorder="0" applyAlignment="0" applyProtection="0"/>
    <xf numFmtId="0" fontId="4" fillId="0" borderId="0"/>
    <xf numFmtId="0" fontId="4" fillId="0" borderId="0"/>
    <xf numFmtId="0" fontId="4" fillId="0" borderId="0"/>
    <xf numFmtId="0" fontId="4" fillId="0" borderId="0"/>
    <xf numFmtId="0" fontId="72" fillId="42" borderId="0" applyNumberFormat="0" applyBorder="0" applyAlignment="0" applyProtection="0"/>
    <xf numFmtId="0" fontId="4" fillId="0" borderId="0"/>
    <xf numFmtId="0" fontId="4" fillId="0" borderId="0"/>
    <xf numFmtId="0" fontId="4" fillId="0" borderId="0"/>
    <xf numFmtId="0" fontId="4" fillId="0" borderId="0"/>
    <xf numFmtId="0" fontId="63" fillId="0" borderId="0" applyNumberFormat="0" applyFill="0" applyBorder="0" applyAlignment="0" applyProtection="0">
      <alignment vertical="top"/>
      <protection locked="0"/>
    </xf>
    <xf numFmtId="0" fontId="63" fillId="0" borderId="0" applyNumberFormat="0" applyFill="0" applyBorder="0" applyAlignment="0" applyProtection="0">
      <alignment vertical="top"/>
      <protection locked="0"/>
    </xf>
    <xf numFmtId="0" fontId="4" fillId="0" borderId="0"/>
    <xf numFmtId="0" fontId="4" fillId="0" borderId="0"/>
    <xf numFmtId="0" fontId="4" fillId="0" borderId="0"/>
    <xf numFmtId="0" fontId="4" fillId="0" borderId="0"/>
    <xf numFmtId="0" fontId="4" fillId="0" borderId="0"/>
    <xf numFmtId="0" fontId="76" fillId="45" borderId="47" applyNumberFormat="0" applyAlignment="0" applyProtection="0"/>
    <xf numFmtId="0" fontId="4" fillId="0" borderId="0"/>
    <xf numFmtId="0" fontId="4" fillId="0" borderId="0"/>
    <xf numFmtId="0" fontId="4" fillId="0" borderId="0"/>
    <xf numFmtId="0" fontId="4" fillId="0" borderId="0"/>
    <xf numFmtId="0" fontId="4" fillId="0" borderId="0"/>
    <xf numFmtId="0" fontId="77" fillId="0" borderId="52" applyNumberFormat="0" applyFill="0" applyAlignment="0" applyProtection="0"/>
    <xf numFmtId="167" fontId="28" fillId="0" borderId="0" applyFont="0" applyFill="0" applyBorder="0" applyAlignment="0" applyProtection="0"/>
    <xf numFmtId="167" fontId="65" fillId="0" borderId="0" applyFont="0" applyFill="0" applyBorder="0" applyAlignment="0" applyProtection="0"/>
    <xf numFmtId="167" fontId="28"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167" fontId="28" fillId="0" borderId="0" applyFont="0" applyFill="0" applyBorder="0" applyAlignment="0" applyProtection="0"/>
    <xf numFmtId="43" fontId="66" fillId="0" borderId="0" applyFont="0" applyFill="0" applyBorder="0" applyAlignment="0" applyProtection="0"/>
    <xf numFmtId="43" fontId="28" fillId="0" borderId="0" applyFont="0" applyFill="0" applyBorder="0" applyAlignment="0" applyProtection="0"/>
    <xf numFmtId="167" fontId="28"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28"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167" fontId="28"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167" fontId="65"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65"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0" fontId="4" fillId="0" borderId="0"/>
    <xf numFmtId="0" fontId="4" fillId="0" borderId="0"/>
    <xf numFmtId="0" fontId="4" fillId="0" borderId="0"/>
    <xf numFmtId="0" fontId="4" fillId="0" borderId="0"/>
    <xf numFmtId="0" fontId="70" fillId="59" borderId="48" applyNumberFormat="0" applyAlignment="0" applyProtection="0"/>
    <xf numFmtId="0" fontId="4" fillId="0" borderId="0"/>
    <xf numFmtId="0" fontId="4" fillId="0" borderId="0"/>
    <xf numFmtId="0" fontId="4" fillId="0" borderId="0"/>
    <xf numFmtId="0" fontId="83" fillId="60" borderId="53" applyNumberFormat="0" applyFont="0" applyAlignment="0" applyProtection="0"/>
    <xf numFmtId="0" fontId="28" fillId="60" borderId="53" applyNumberFormat="0" applyFont="0" applyAlignment="0" applyProtection="0"/>
    <xf numFmtId="0" fontId="83" fillId="60" borderId="53" applyNumberFormat="0" applyFont="0" applyAlignment="0" applyProtection="0"/>
    <xf numFmtId="0" fontId="83" fillId="60" borderId="53" applyNumberFormat="0" applyFont="0" applyAlignment="0" applyProtection="0"/>
    <xf numFmtId="0" fontId="28" fillId="60" borderId="53" applyNumberFormat="0" applyFont="0" applyAlignment="0" applyProtection="0"/>
    <xf numFmtId="0" fontId="28" fillId="60" borderId="53" applyNumberFormat="0" applyFont="0" applyAlignment="0" applyProtection="0"/>
    <xf numFmtId="0" fontId="28" fillId="60" borderId="53" applyNumberFormat="0" applyFont="0" applyAlignment="0" applyProtection="0"/>
    <xf numFmtId="0" fontId="83" fillId="60" borderId="53" applyNumberFormat="0" applyFont="0" applyAlignment="0" applyProtection="0"/>
    <xf numFmtId="0" fontId="83" fillId="60" borderId="53" applyNumberFormat="0" applyFont="0" applyAlignment="0" applyProtection="0"/>
    <xf numFmtId="0" fontId="28" fillId="60" borderId="53" applyNumberFormat="0" applyFont="0" applyAlignment="0" applyProtection="0"/>
    <xf numFmtId="0" fontId="83" fillId="60" borderId="53" applyNumberFormat="0" applyFont="0" applyAlignment="0" applyProtection="0"/>
    <xf numFmtId="0" fontId="83" fillId="60" borderId="53" applyNumberFormat="0" applyFont="0" applyAlignment="0" applyProtection="0"/>
    <xf numFmtId="0" fontId="83" fillId="60" borderId="53" applyNumberFormat="0" applyFont="0" applyAlignment="0" applyProtection="0"/>
    <xf numFmtId="0" fontId="28" fillId="60" borderId="53" applyNumberFormat="0" applyFont="0" applyAlignment="0" applyProtection="0"/>
    <xf numFmtId="0" fontId="28" fillId="60" borderId="53" applyNumberFormat="0" applyFont="0" applyAlignment="0" applyProtection="0"/>
    <xf numFmtId="0" fontId="4" fillId="0" borderId="0"/>
    <xf numFmtId="0" fontId="28" fillId="60" borderId="53" applyNumberFormat="0" applyFont="0" applyAlignment="0" applyProtection="0"/>
    <xf numFmtId="0" fontId="28" fillId="60" borderId="53" applyNumberFormat="0" applyFont="0" applyAlignment="0" applyProtection="0"/>
    <xf numFmtId="0" fontId="28" fillId="60" borderId="53" applyNumberFormat="0" applyFont="0" applyAlignment="0" applyProtection="0"/>
    <xf numFmtId="0" fontId="28" fillId="60" borderId="53" applyNumberFormat="0" applyFont="0" applyAlignment="0" applyProtection="0"/>
    <xf numFmtId="0" fontId="28" fillId="60" borderId="53" applyNumberFormat="0" applyFont="0" applyAlignment="0" applyProtection="0"/>
    <xf numFmtId="0" fontId="28" fillId="60" borderId="53" applyNumberFormat="0" applyFont="0" applyAlignment="0" applyProtection="0"/>
    <xf numFmtId="0" fontId="28" fillId="60" borderId="53" applyNumberFormat="0" applyFont="0" applyAlignment="0" applyProtection="0"/>
    <xf numFmtId="0" fontId="28" fillId="60" borderId="53" applyNumberFormat="0" applyFont="0" applyAlignment="0" applyProtection="0"/>
    <xf numFmtId="0" fontId="83" fillId="60" borderId="53" applyNumberFormat="0" applyFont="0" applyAlignment="0" applyProtection="0"/>
    <xf numFmtId="0" fontId="28" fillId="60" borderId="53" applyNumberFormat="0" applyFont="0" applyAlignment="0" applyProtection="0"/>
    <xf numFmtId="0" fontId="28" fillId="60" borderId="53" applyNumberFormat="0" applyFont="0" applyAlignment="0" applyProtection="0"/>
    <xf numFmtId="0" fontId="28" fillId="60" borderId="53" applyNumberFormat="0" applyFont="0" applyAlignment="0" applyProtection="0"/>
    <xf numFmtId="0" fontId="28" fillId="60" borderId="53" applyNumberFormat="0" applyFont="0" applyAlignment="0" applyProtection="0"/>
    <xf numFmtId="0" fontId="28" fillId="60" borderId="53" applyNumberFormat="0" applyFont="0" applyAlignment="0" applyProtection="0"/>
    <xf numFmtId="0" fontId="28" fillId="60" borderId="53" applyNumberFormat="0" applyFont="0" applyAlignment="0" applyProtection="0"/>
    <xf numFmtId="0" fontId="4" fillId="0" borderId="0"/>
    <xf numFmtId="0" fontId="28" fillId="60" borderId="53" applyNumberFormat="0" applyFont="0" applyAlignment="0" applyProtection="0"/>
    <xf numFmtId="0" fontId="28" fillId="60" borderId="53" applyNumberFormat="0" applyFont="0" applyAlignment="0" applyProtection="0"/>
    <xf numFmtId="0" fontId="28" fillId="60" borderId="53" applyNumberFormat="0" applyFont="0" applyAlignment="0" applyProtection="0"/>
    <xf numFmtId="0" fontId="28" fillId="60" borderId="53" applyNumberFormat="0" applyFont="0" applyAlignment="0" applyProtection="0"/>
    <xf numFmtId="0" fontId="4"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66"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28"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4" fillId="0" borderId="0"/>
    <xf numFmtId="0" fontId="4" fillId="0" borderId="0"/>
    <xf numFmtId="0" fontId="4" fillId="0" borderId="0"/>
    <xf numFmtId="0" fontId="28" fillId="0" borderId="0" applyNumberFormat="0" applyFill="0" applyBorder="0" applyAlignment="0" applyProtection="0"/>
    <xf numFmtId="0" fontId="28"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4"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66"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4" fillId="0" borderId="0"/>
    <xf numFmtId="0" fontId="4" fillId="0" borderId="0"/>
    <xf numFmtId="0" fontId="4" fillId="0" borderId="0"/>
    <xf numFmtId="0" fontId="4"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66"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66" fillId="0" borderId="0"/>
    <xf numFmtId="0" fontId="28" fillId="0" borderId="0"/>
    <xf numFmtId="0" fontId="66" fillId="0" borderId="0"/>
    <xf numFmtId="0" fontId="66" fillId="0" borderId="0"/>
    <xf numFmtId="0" fontId="66"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66" fillId="0" borderId="0"/>
    <xf numFmtId="0" fontId="4" fillId="0" borderId="0"/>
    <xf numFmtId="0" fontId="4" fillId="0" borderId="0"/>
    <xf numFmtId="0" fontId="4" fillId="0" borderId="0"/>
    <xf numFmtId="0" fontId="4" fillId="0" borderId="0"/>
    <xf numFmtId="0" fontId="4" fillId="0" borderId="0"/>
    <xf numFmtId="0" fontId="66" fillId="0" borderId="0"/>
    <xf numFmtId="0" fontId="28" fillId="0" borderId="0"/>
    <xf numFmtId="0" fontId="28"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28" fillId="0" borderId="0"/>
    <xf numFmtId="0" fontId="28" fillId="0" borderId="0"/>
    <xf numFmtId="0" fontId="28" fillId="0" borderId="0"/>
    <xf numFmtId="0" fontId="28"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28" fillId="0" borderId="0"/>
    <xf numFmtId="0" fontId="28"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28" fillId="0" borderId="0"/>
    <xf numFmtId="0" fontId="28" fillId="0" borderId="0"/>
    <xf numFmtId="0" fontId="66" fillId="0" borderId="0"/>
    <xf numFmtId="0" fontId="28" fillId="0" borderId="0"/>
    <xf numFmtId="0" fontId="28" fillId="0" borderId="0"/>
    <xf numFmtId="0" fontId="28" fillId="0" borderId="0"/>
    <xf numFmtId="0" fontId="28" fillId="0" borderId="0"/>
    <xf numFmtId="0" fontId="28" fillId="0" borderId="0"/>
    <xf numFmtId="0" fontId="66" fillId="0" borderId="0"/>
    <xf numFmtId="0" fontId="28" fillId="0" borderId="0"/>
    <xf numFmtId="0" fontId="66"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66" fillId="0" borderId="0"/>
    <xf numFmtId="0" fontId="28" fillId="0" borderId="0"/>
    <xf numFmtId="0" fontId="28" fillId="0" borderId="0"/>
    <xf numFmtId="0" fontId="28" fillId="0" borderId="0"/>
    <xf numFmtId="0" fontId="28" fillId="0" borderId="0"/>
    <xf numFmtId="0" fontId="66" fillId="0" borderId="0"/>
    <xf numFmtId="0" fontId="28" fillId="0" borderId="0"/>
    <xf numFmtId="0" fontId="28" fillId="0" borderId="0"/>
    <xf numFmtId="0" fontId="66"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28" fillId="0" borderId="0"/>
    <xf numFmtId="0" fontId="28" fillId="0" borderId="0"/>
    <xf numFmtId="0" fontId="28" fillId="0" borderId="0">
      <alignment horizontal="left" wrapText="1"/>
    </xf>
    <xf numFmtId="0" fontId="28" fillId="0" borderId="0">
      <alignment horizontal="left" wrapText="1"/>
    </xf>
    <xf numFmtId="0" fontId="28" fillId="0" borderId="0"/>
    <xf numFmtId="0" fontId="28" fillId="0" borderId="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66"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28" fillId="0" borderId="0"/>
    <xf numFmtId="0" fontId="28" fillId="0" borderId="0"/>
    <xf numFmtId="0" fontId="28" fillId="0" borderId="0"/>
    <xf numFmtId="0" fontId="28" fillId="0" borderId="0"/>
    <xf numFmtId="0" fontId="66" fillId="0" borderId="0"/>
    <xf numFmtId="0" fontId="28" fillId="0" borderId="0"/>
    <xf numFmtId="0" fontId="28" fillId="0" borderId="0"/>
    <xf numFmtId="0" fontId="4" fillId="0" borderId="0"/>
    <xf numFmtId="0" fontId="66" fillId="0" borderId="0"/>
    <xf numFmtId="0" fontId="66" fillId="0" borderId="0"/>
    <xf numFmtId="0" fontId="28" fillId="0" borderId="0"/>
    <xf numFmtId="0" fontId="66" fillId="0" borderId="0"/>
    <xf numFmtId="0" fontId="66" fillId="0" borderId="0"/>
    <xf numFmtId="0" fontId="66"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66" fillId="0" borderId="0"/>
    <xf numFmtId="0" fontId="4" fillId="0" borderId="0"/>
    <xf numFmtId="0" fontId="4" fillId="0" borderId="0"/>
    <xf numFmtId="0" fontId="4" fillId="0" borderId="0"/>
    <xf numFmtId="0" fontId="4" fillId="0" borderId="0"/>
    <xf numFmtId="0" fontId="4" fillId="0" borderId="0"/>
    <xf numFmtId="0" fontId="66" fillId="0" borderId="0"/>
    <xf numFmtId="0" fontId="28" fillId="0" borderId="0"/>
    <xf numFmtId="0" fontId="28"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28" fillId="0" borderId="0"/>
    <xf numFmtId="0" fontId="28" fillId="0" borderId="0"/>
    <xf numFmtId="0" fontId="28" fillId="0" borderId="0"/>
    <xf numFmtId="0" fontId="28"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66" fillId="0" borderId="0"/>
    <xf numFmtId="0" fontId="28" fillId="0" borderId="0"/>
    <xf numFmtId="0" fontId="28" fillId="0" borderId="0"/>
    <xf numFmtId="0" fontId="66" fillId="0" borderId="0"/>
    <xf numFmtId="0" fontId="28" fillId="0" borderId="0"/>
    <xf numFmtId="0" fontId="28" fillId="0" borderId="0"/>
    <xf numFmtId="0" fontId="28"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4" fillId="0" borderId="0"/>
    <xf numFmtId="0" fontId="4" fillId="0" borderId="0"/>
    <xf numFmtId="0" fontId="4" fillId="0" borderId="0"/>
    <xf numFmtId="0" fontId="28" fillId="0" borderId="0"/>
    <xf numFmtId="0" fontId="66" fillId="0" borderId="0"/>
    <xf numFmtId="0" fontId="28"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28"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66" fillId="0" borderId="0"/>
    <xf numFmtId="0" fontId="28" fillId="0" borderId="0"/>
    <xf numFmtId="0" fontId="28" fillId="0" borderId="0"/>
    <xf numFmtId="0" fontId="66" fillId="0" borderId="0"/>
    <xf numFmtId="0" fontId="28"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28" fillId="0" borderId="0">
      <alignment horizontal="left" wrapText="1"/>
    </xf>
    <xf numFmtId="0" fontId="28" fillId="0" borderId="0">
      <alignment horizontal="left" wrapText="1"/>
    </xf>
    <xf numFmtId="0" fontId="28" fillId="0" borderId="0">
      <alignment horizontal="left" wrapText="1"/>
    </xf>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28"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28" fillId="0" borderId="0"/>
    <xf numFmtId="0" fontId="28"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28" fillId="0" borderId="0"/>
    <xf numFmtId="0" fontId="4"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28"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28"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4" fillId="0" borderId="0"/>
    <xf numFmtId="0" fontId="4" fillId="0" borderId="0"/>
    <xf numFmtId="0" fontId="4" fillId="0" borderId="0"/>
    <xf numFmtId="0" fontId="66"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28" fillId="0" borderId="0"/>
    <xf numFmtId="0" fontId="28" fillId="0" borderId="0"/>
    <xf numFmtId="0" fontId="4" fillId="0" borderId="0"/>
    <xf numFmtId="0" fontId="4"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83" fillId="0" borderId="0"/>
    <xf numFmtId="0" fontId="66"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28"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28" fillId="0" borderId="0"/>
    <xf numFmtId="0" fontId="28"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28" fillId="0" borderId="0"/>
    <xf numFmtId="0" fontId="4"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28"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28"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66" fillId="0" borderId="0"/>
    <xf numFmtId="0" fontId="28" fillId="0" borderId="0"/>
    <xf numFmtId="0" fontId="28"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28"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28"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28" fillId="0" borderId="0"/>
    <xf numFmtId="0" fontId="28" fillId="0" borderId="0"/>
    <xf numFmtId="0" fontId="66"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28"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28" fillId="0" borderId="0"/>
    <xf numFmtId="0" fontId="28"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28" fillId="0" borderId="0"/>
    <xf numFmtId="0" fontId="4"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28"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28"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lignment horizontal="left" wrapText="1"/>
    </xf>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alignment horizontal="left" wrapText="1"/>
    </xf>
    <xf numFmtId="0" fontId="28" fillId="0" borderId="0"/>
    <xf numFmtId="0" fontId="28" fillId="0" borderId="0" applyNumberForma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applyNumberForma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xf numFmtId="0" fontId="66"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applyNumberFormat="0" applyFill="0" applyBorder="0" applyAlignment="0" applyProtection="0"/>
    <xf numFmtId="0" fontId="28" fillId="0" borderId="0"/>
    <xf numFmtId="0" fontId="28" fillId="0" borderId="0" applyNumberFormat="0" applyFill="0" applyBorder="0" applyAlignment="0" applyProtection="0"/>
    <xf numFmtId="0" fontId="28" fillId="0" borderId="0"/>
    <xf numFmtId="0" fontId="28" fillId="0" borderId="0" applyNumberFormat="0" applyFill="0" applyBorder="0" applyAlignment="0" applyProtection="0"/>
    <xf numFmtId="0" fontId="28"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28" fillId="0" borderId="0" applyNumberFormat="0" applyFill="0" applyBorder="0" applyAlignment="0" applyProtection="0"/>
    <xf numFmtId="0" fontId="28"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28"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28"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66" fillId="0" borderId="0"/>
    <xf numFmtId="0" fontId="28"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66" fillId="0" borderId="0"/>
    <xf numFmtId="0" fontId="28" fillId="0" borderId="0" applyNumberFormat="0" applyFill="0" applyBorder="0" applyAlignment="0" applyProtection="0"/>
    <xf numFmtId="0" fontId="66" fillId="0" borderId="0"/>
    <xf numFmtId="0" fontId="66" fillId="0" borderId="0"/>
    <xf numFmtId="0" fontId="66"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xf numFmtId="0" fontId="28" fillId="0" borderId="0" applyNumberFormat="0" applyFill="0" applyBorder="0" applyAlignment="0" applyProtection="0"/>
    <xf numFmtId="0" fontId="28"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28" fillId="0" borderId="0" applyNumberFormat="0" applyFill="0" applyBorder="0" applyAlignment="0" applyProtection="0"/>
    <xf numFmtId="0" fontId="28" fillId="0" borderId="0" applyNumberFormat="0" applyFill="0" applyBorder="0" applyAlignment="0" applyProtection="0"/>
    <xf numFmtId="0" fontId="66" fillId="0" borderId="0"/>
    <xf numFmtId="0" fontId="28" fillId="0" borderId="0"/>
    <xf numFmtId="0" fontId="66" fillId="0" borderId="0"/>
    <xf numFmtId="0" fontId="66" fillId="0" borderId="0"/>
    <xf numFmtId="0" fontId="66" fillId="0" borderId="0"/>
    <xf numFmtId="0" fontId="66" fillId="0" borderId="0"/>
    <xf numFmtId="0" fontId="66" fillId="0" borderId="0"/>
    <xf numFmtId="0" fontId="66" fillId="0" borderId="0"/>
    <xf numFmtId="0" fontId="28" fillId="0" borderId="0"/>
    <xf numFmtId="0" fontId="28" fillId="0" borderId="0"/>
    <xf numFmtId="0" fontId="28" fillId="0" borderId="0" applyNumberFormat="0" applyFill="0" applyBorder="0" applyAlignment="0" applyProtection="0"/>
    <xf numFmtId="0" fontId="66"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xf numFmtId="0" fontId="28" fillId="0" borderId="0" applyNumberFormat="0" applyFill="0" applyBorder="0" applyAlignment="0" applyProtection="0"/>
    <xf numFmtId="0" fontId="66" fillId="0" borderId="0"/>
    <xf numFmtId="0" fontId="28" fillId="0" borderId="0" applyNumberFormat="0" applyFill="0" applyBorder="0" applyAlignment="0" applyProtection="0"/>
    <xf numFmtId="0" fontId="66" fillId="0" borderId="0"/>
    <xf numFmtId="0" fontId="28" fillId="0" borderId="0" applyNumberFormat="0" applyFill="0" applyBorder="0" applyAlignment="0" applyProtection="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28" fillId="0" borderId="0" applyNumberFormat="0" applyFill="0" applyBorder="0" applyAlignment="0" applyProtection="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28" fillId="0" borderId="0" applyNumberFormat="0" applyFill="0" applyBorder="0" applyAlignment="0" applyProtection="0"/>
    <xf numFmtId="0" fontId="66" fillId="0" borderId="0"/>
    <xf numFmtId="0" fontId="28" fillId="0" borderId="0" applyNumberFormat="0" applyFill="0" applyBorder="0" applyAlignment="0" applyProtection="0"/>
    <xf numFmtId="0" fontId="28" fillId="0" borderId="0"/>
    <xf numFmtId="0" fontId="28" fillId="0" borderId="0"/>
    <xf numFmtId="0" fontId="28" fillId="0" borderId="0"/>
    <xf numFmtId="0" fontId="28" fillId="0" borderId="0"/>
    <xf numFmtId="0" fontId="28" fillId="0" borderId="0" applyNumberFormat="0" applyFill="0" applyBorder="0" applyAlignment="0" applyProtection="0"/>
    <xf numFmtId="0" fontId="28" fillId="0" borderId="0"/>
    <xf numFmtId="0" fontId="28" fillId="0" borderId="0" applyNumberFormat="0" applyFill="0" applyBorder="0" applyAlignment="0" applyProtection="0"/>
    <xf numFmtId="0" fontId="66"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66" fillId="0" borderId="0"/>
    <xf numFmtId="0" fontId="66" fillId="0" borderId="0"/>
    <xf numFmtId="0" fontId="28" fillId="0" borderId="0"/>
    <xf numFmtId="0" fontId="66" fillId="0" borderId="0"/>
    <xf numFmtId="0" fontId="66" fillId="0" borderId="0"/>
    <xf numFmtId="0" fontId="66" fillId="0" borderId="0"/>
    <xf numFmtId="0" fontId="66" fillId="0" borderId="0"/>
    <xf numFmtId="0" fontId="66" fillId="0" borderId="0"/>
    <xf numFmtId="0" fontId="66" fillId="0" borderId="0"/>
    <xf numFmtId="0" fontId="28" fillId="0" borderId="0"/>
    <xf numFmtId="0" fontId="28" fillId="0" borderId="0"/>
    <xf numFmtId="0" fontId="66" fillId="0" borderId="0"/>
    <xf numFmtId="0" fontId="28" fillId="0" borderId="0"/>
    <xf numFmtId="0" fontId="66" fillId="0" borderId="0"/>
    <xf numFmtId="0" fontId="66" fillId="0" borderId="0"/>
    <xf numFmtId="0" fontId="28" fillId="0" borderId="0"/>
    <xf numFmtId="0" fontId="28" fillId="0" borderId="0"/>
    <xf numFmtId="0" fontId="28" fillId="0" borderId="0"/>
    <xf numFmtId="0" fontId="28" fillId="0" borderId="0"/>
    <xf numFmtId="0" fontId="66"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xf numFmtId="0" fontId="28"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xf numFmtId="0" fontId="28" fillId="0" borderId="0"/>
    <xf numFmtId="0" fontId="28" fillId="0" borderId="0"/>
    <xf numFmtId="0" fontId="28" fillId="0" borderId="0" applyNumberFormat="0" applyFill="0" applyBorder="0" applyAlignment="0" applyProtection="0"/>
    <xf numFmtId="0" fontId="28"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xf numFmtId="0" fontId="28" fillId="0" borderId="0"/>
    <xf numFmtId="0" fontId="28" fillId="0" borderId="0"/>
    <xf numFmtId="0" fontId="28" fillId="0" borderId="0"/>
    <xf numFmtId="0" fontId="28" fillId="0" borderId="0" applyNumberFormat="0" applyFill="0" applyBorder="0" applyAlignment="0" applyProtection="0"/>
    <xf numFmtId="0" fontId="28" fillId="0" borderId="0"/>
    <xf numFmtId="0" fontId="28" fillId="0" borderId="0" applyNumberFormat="0" applyFill="0" applyBorder="0" applyAlignment="0" applyProtection="0"/>
    <xf numFmtId="0" fontId="28" fillId="0" borderId="0"/>
    <xf numFmtId="0" fontId="28" fillId="0" borderId="0" applyNumberFormat="0" applyFill="0" applyBorder="0" applyAlignment="0" applyProtection="0"/>
    <xf numFmtId="0" fontId="66" fillId="0" borderId="0"/>
    <xf numFmtId="0" fontId="66" fillId="0" borderId="0"/>
    <xf numFmtId="0" fontId="66" fillId="0" borderId="0"/>
    <xf numFmtId="0" fontId="66"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66"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applyNumberForma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66" fillId="0" borderId="0"/>
    <xf numFmtId="0" fontId="28" fillId="0" borderId="0"/>
    <xf numFmtId="0" fontId="66" fillId="0" borderId="0"/>
    <xf numFmtId="0" fontId="28" fillId="0" borderId="0"/>
    <xf numFmtId="0" fontId="28" fillId="0" borderId="0"/>
    <xf numFmtId="0" fontId="28" fillId="0" borderId="0"/>
    <xf numFmtId="0" fontId="28" fillId="0" borderId="0"/>
    <xf numFmtId="0" fontId="28" fillId="0" borderId="0"/>
    <xf numFmtId="0" fontId="66" fillId="0" borderId="0"/>
    <xf numFmtId="0" fontId="66" fillId="0" borderId="0"/>
    <xf numFmtId="0" fontId="28" fillId="0" borderId="0"/>
    <xf numFmtId="0" fontId="66" fillId="0" borderId="0"/>
    <xf numFmtId="0" fontId="28" fillId="0" borderId="0"/>
    <xf numFmtId="0" fontId="28" fillId="0" borderId="0"/>
    <xf numFmtId="0" fontId="28"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66"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66" fillId="0" borderId="0"/>
    <xf numFmtId="0" fontId="28" fillId="0" borderId="0" applyNumberFormat="0" applyFill="0" applyBorder="0" applyAlignment="0" applyProtection="0"/>
    <xf numFmtId="0" fontId="66" fillId="0" borderId="0"/>
    <xf numFmtId="0" fontId="28" fillId="0" borderId="0" applyNumberFormat="0" applyFill="0" applyBorder="0" applyAlignment="0" applyProtection="0"/>
    <xf numFmtId="0" fontId="66"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applyNumberForma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applyNumberForma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alignment horizontal="left" wrapText="1"/>
    </xf>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83" fillId="0" borderId="0"/>
    <xf numFmtId="0" fontId="28" fillId="0" borderId="0"/>
    <xf numFmtId="0" fontId="28" fillId="0" borderId="0"/>
    <xf numFmtId="0" fontId="28" fillId="0" borderId="0"/>
    <xf numFmtId="0" fontId="83" fillId="0" borderId="0"/>
    <xf numFmtId="0" fontId="28" fillId="0" borderId="0"/>
    <xf numFmtId="0" fontId="8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66" fillId="0" borderId="0"/>
    <xf numFmtId="0" fontId="66" fillId="0" borderId="0"/>
    <xf numFmtId="0" fontId="66" fillId="0" borderId="0"/>
    <xf numFmtId="0" fontId="66" fillId="0" borderId="0"/>
    <xf numFmtId="0" fontId="66" fillId="0" borderId="0"/>
    <xf numFmtId="0" fontId="28" fillId="0" borderId="0"/>
    <xf numFmtId="0" fontId="28" fillId="0" borderId="0">
      <alignment horizontal="left" wrapText="1"/>
    </xf>
    <xf numFmtId="0" fontId="28" fillId="0" borderId="0"/>
    <xf numFmtId="0" fontId="28" fillId="0" borderId="0">
      <alignment horizontal="left" wrapText="1"/>
    </xf>
    <xf numFmtId="0" fontId="28" fillId="0" borderId="0"/>
    <xf numFmtId="0" fontId="28" fillId="0" borderId="0">
      <alignment horizontal="left" wrapText="1"/>
    </xf>
    <xf numFmtId="0" fontId="28" fillId="0" borderId="0">
      <alignment horizontal="left" wrapText="1"/>
    </xf>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66" fillId="0" borderId="0"/>
    <xf numFmtId="0" fontId="66" fillId="0" borderId="0"/>
    <xf numFmtId="0" fontId="66" fillId="0" borderId="0"/>
    <xf numFmtId="0" fontId="66" fillId="0" borderId="0"/>
    <xf numFmtId="0" fontId="66"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83" fillId="0" borderId="0"/>
    <xf numFmtId="0" fontId="8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66" fillId="0" borderId="0"/>
    <xf numFmtId="0" fontId="66" fillId="0" borderId="0"/>
    <xf numFmtId="0" fontId="66" fillId="0" borderId="0"/>
    <xf numFmtId="0" fontId="66" fillId="0" borderId="0"/>
    <xf numFmtId="0" fontId="66"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66" fillId="0" borderId="0"/>
    <xf numFmtId="0" fontId="66" fillId="0" borderId="0"/>
    <xf numFmtId="0" fontId="66" fillId="0" borderId="0"/>
    <xf numFmtId="0" fontId="66" fillId="0" borderId="0"/>
    <xf numFmtId="0" fontId="66"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66" fillId="0" borderId="0"/>
    <xf numFmtId="0" fontId="66" fillId="0" borderId="0"/>
    <xf numFmtId="0" fontId="66" fillId="0" borderId="0"/>
    <xf numFmtId="0" fontId="66" fillId="0" borderId="0"/>
    <xf numFmtId="0" fontId="66"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alignment horizontal="left" wrapText="1"/>
    </xf>
    <xf numFmtId="0" fontId="28" fillId="0" borderId="0">
      <alignment horizontal="left" wrapText="1"/>
    </xf>
    <xf numFmtId="0" fontId="28" fillId="0" borderId="0"/>
    <xf numFmtId="0" fontId="28" fillId="0" borderId="0"/>
    <xf numFmtId="0" fontId="28" fillId="0" borderId="0"/>
    <xf numFmtId="0" fontId="28" fillId="0" borderId="0"/>
    <xf numFmtId="0" fontId="28" fillId="0" borderId="0"/>
    <xf numFmtId="0" fontId="66" fillId="0" borderId="0"/>
    <xf numFmtId="0" fontId="66" fillId="0" borderId="0"/>
    <xf numFmtId="0" fontId="66" fillId="0" borderId="0"/>
    <xf numFmtId="0" fontId="66" fillId="0" borderId="0"/>
    <xf numFmtId="0" fontId="66"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alignment horizontal="left" wrapText="1"/>
    </xf>
    <xf numFmtId="0" fontId="28" fillId="0" borderId="0"/>
    <xf numFmtId="0" fontId="28" fillId="0" borderId="0"/>
    <xf numFmtId="0" fontId="66" fillId="0" borderId="0"/>
    <xf numFmtId="0" fontId="66" fillId="0" borderId="0"/>
    <xf numFmtId="0" fontId="66" fillId="0" borderId="0"/>
    <xf numFmtId="0" fontId="66" fillId="0" borderId="0"/>
    <xf numFmtId="0" fontId="28" fillId="0" borderId="0"/>
    <xf numFmtId="0" fontId="28" fillId="0" borderId="0"/>
    <xf numFmtId="0" fontId="66"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66" fillId="0" borderId="0"/>
    <xf numFmtId="0" fontId="66" fillId="0" borderId="0"/>
    <xf numFmtId="0" fontId="66" fillId="0" borderId="0"/>
    <xf numFmtId="0" fontId="66" fillId="0" borderId="0"/>
    <xf numFmtId="0" fontId="66"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66" fillId="60" borderId="53" applyNumberFormat="0" applyFont="0" applyAlignment="0" applyProtection="0"/>
    <xf numFmtId="0" fontId="66" fillId="60" borderId="53" applyNumberFormat="0" applyFont="0" applyAlignment="0" applyProtection="0"/>
    <xf numFmtId="0" fontId="66" fillId="60" borderId="53" applyNumberFormat="0" applyFont="0" applyAlignment="0" applyProtection="0"/>
    <xf numFmtId="0" fontId="66" fillId="60" borderId="53" applyNumberFormat="0" applyFont="0" applyAlignment="0" applyProtection="0"/>
    <xf numFmtId="0" fontId="66" fillId="60" borderId="53" applyNumberFormat="0" applyFont="0" applyAlignment="0" applyProtection="0"/>
    <xf numFmtId="0" fontId="66" fillId="60" borderId="53" applyNumberFormat="0" applyFont="0" applyAlignment="0" applyProtection="0"/>
    <xf numFmtId="0" fontId="66" fillId="60" borderId="53" applyNumberFormat="0" applyFont="0" applyAlignment="0" applyProtection="0"/>
    <xf numFmtId="0" fontId="66" fillId="60" borderId="53" applyNumberFormat="0" applyFont="0" applyAlignment="0" applyProtection="0"/>
    <xf numFmtId="0" fontId="66" fillId="60" borderId="53" applyNumberFormat="0" applyFont="0" applyAlignment="0" applyProtection="0"/>
    <xf numFmtId="0" fontId="66" fillId="60" borderId="53" applyNumberFormat="0" applyFont="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9" fillId="58" borderId="54" applyNumberFormat="0" applyAlignment="0" applyProtection="0"/>
    <xf numFmtId="0" fontId="73" fillId="0" borderId="49" applyNumberFormat="0" applyFill="0" applyAlignment="0" applyProtection="0"/>
    <xf numFmtId="0" fontId="73" fillId="0" borderId="49" applyNumberFormat="0" applyFill="0" applyAlignment="0" applyProtection="0"/>
    <xf numFmtId="0" fontId="73" fillId="0" borderId="49" applyNumberFormat="0" applyFill="0" applyAlignment="0" applyProtection="0"/>
    <xf numFmtId="0" fontId="73" fillId="0" borderId="49" applyNumberFormat="0" applyFill="0" applyAlignment="0" applyProtection="0"/>
    <xf numFmtId="0" fontId="74" fillId="0" borderId="50" applyNumberFormat="0" applyFill="0" applyAlignment="0" applyProtection="0"/>
    <xf numFmtId="0" fontId="74" fillId="0" borderId="50" applyNumberFormat="0" applyFill="0" applyAlignment="0" applyProtection="0"/>
    <xf numFmtId="0" fontId="74" fillId="0" borderId="50" applyNumberFormat="0" applyFill="0" applyAlignment="0" applyProtection="0"/>
    <xf numFmtId="0" fontId="74" fillId="0" borderId="50" applyNumberFormat="0" applyFill="0" applyAlignment="0" applyProtection="0"/>
    <xf numFmtId="0" fontId="75" fillId="0" borderId="51" applyNumberFormat="0" applyFill="0" applyAlignment="0" applyProtection="0"/>
    <xf numFmtId="0" fontId="75" fillId="0" borderId="51" applyNumberFormat="0" applyFill="0" applyAlignment="0" applyProtection="0"/>
    <xf numFmtId="0" fontId="75" fillId="0" borderId="51" applyNumberFormat="0" applyFill="0" applyAlignment="0" applyProtection="0"/>
    <xf numFmtId="0" fontId="75" fillId="0" borderId="51" applyNumberFormat="0" applyFill="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9" fontId="28" fillId="0" borderId="0" applyFont="0" applyFill="0" applyBorder="0" applyAlignment="0" applyProtection="0"/>
    <xf numFmtId="9" fontId="65" fillId="0" borderId="0" applyFont="0" applyFill="0" applyBorder="0" applyAlignment="0" applyProtection="0"/>
    <xf numFmtId="169" fontId="83" fillId="0" borderId="0"/>
    <xf numFmtId="169" fontId="83" fillId="0" borderId="0"/>
    <xf numFmtId="169" fontId="83" fillId="0" borderId="0"/>
    <xf numFmtId="169" fontId="83" fillId="0" borderId="0"/>
    <xf numFmtId="169" fontId="83" fillId="0" borderId="0"/>
    <xf numFmtId="169" fontId="83" fillId="0" borderId="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1" fillId="0" borderId="55" applyNumberFormat="0" applyFill="0" applyAlignment="0" applyProtection="0"/>
    <xf numFmtId="0" fontId="81" fillId="0" borderId="55" applyNumberFormat="0" applyFill="0" applyAlignment="0" applyProtection="0"/>
    <xf numFmtId="0" fontId="81" fillId="0" borderId="55" applyNumberFormat="0" applyFill="0" applyAlignment="0" applyProtection="0"/>
    <xf numFmtId="0" fontId="81" fillId="0" borderId="55" applyNumberFormat="0" applyFill="0" applyAlignment="0" applyProtection="0"/>
    <xf numFmtId="0" fontId="81" fillId="0" borderId="55" applyNumberFormat="0" applyFill="0" applyAlignment="0" applyProtection="0"/>
    <xf numFmtId="167" fontId="28" fillId="0" borderId="0" applyFont="0" applyFill="0" applyBorder="0" applyAlignment="0" applyProtection="0"/>
    <xf numFmtId="167" fontId="28" fillId="0" borderId="0" applyFont="0" applyFill="0" applyBorder="0" applyAlignment="0" applyProtection="0"/>
    <xf numFmtId="167" fontId="65" fillId="0" borderId="0" applyFont="0" applyFill="0" applyBorder="0" applyAlignment="0" applyProtection="0"/>
    <xf numFmtId="170" fontId="83" fillId="0" borderId="0"/>
    <xf numFmtId="167" fontId="28" fillId="0" borderId="0" applyFont="0" applyFill="0" applyBorder="0" applyAlignment="0" applyProtection="0"/>
    <xf numFmtId="167" fontId="65" fillId="0" borderId="0" applyFont="0" applyFill="0" applyBorder="0" applyAlignment="0" applyProtection="0"/>
    <xf numFmtId="167" fontId="28" fillId="0" borderId="0" applyFont="0" applyFill="0" applyBorder="0" applyAlignment="0" applyProtection="0"/>
    <xf numFmtId="167" fontId="65"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70" fontId="83" fillId="0" borderId="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70" fontId="83" fillId="0" borderId="0"/>
    <xf numFmtId="170" fontId="83" fillId="0" borderId="0"/>
    <xf numFmtId="170" fontId="83" fillId="0" borderId="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28" fillId="0" borderId="0" applyFont="0" applyFill="0" applyBorder="0" applyAlignment="0" applyProtection="0"/>
    <xf numFmtId="170" fontId="83" fillId="0" borderId="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70" fontId="83" fillId="0" borderId="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70" fontId="83" fillId="0" borderId="0"/>
    <xf numFmtId="167" fontId="65" fillId="0" borderId="0" applyFont="0" applyFill="0" applyBorder="0" applyAlignment="0" applyProtection="0"/>
    <xf numFmtId="167" fontId="65" fillId="0" borderId="0" applyFont="0" applyFill="0" applyBorder="0" applyAlignment="0" applyProtection="0"/>
    <xf numFmtId="170" fontId="83" fillId="0" borderId="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28"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28" fillId="0" borderId="0" applyFont="0" applyFill="0" applyBorder="0" applyAlignment="0" applyProtection="0"/>
    <xf numFmtId="167" fontId="65"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65"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0" fontId="79" fillId="58" borderId="54" applyNumberFormat="0" applyAlignment="0" applyProtection="0"/>
    <xf numFmtId="0" fontId="79" fillId="58" borderId="54" applyNumberFormat="0" applyAlignment="0" applyProtection="0"/>
    <xf numFmtId="0" fontId="79" fillId="58" borderId="54" applyNumberFormat="0" applyAlignment="0" applyProtection="0"/>
    <xf numFmtId="0" fontId="79" fillId="58" borderId="54" applyNumberFormat="0" applyAlignment="0" applyProtection="0"/>
    <xf numFmtId="0" fontId="67" fillId="54" borderId="0" applyNumberFormat="0" applyBorder="0" applyAlignment="0" applyProtection="0"/>
    <xf numFmtId="0" fontId="67" fillId="54" borderId="0" applyNumberFormat="0" applyBorder="0" applyAlignment="0" applyProtection="0"/>
    <xf numFmtId="0" fontId="67" fillId="54" borderId="0" applyNumberFormat="0" applyBorder="0" applyAlignment="0" applyProtection="0"/>
    <xf numFmtId="0" fontId="67" fillId="54" borderId="0" applyNumberFormat="0" applyBorder="0" applyAlignment="0" applyProtection="0"/>
    <xf numFmtId="0" fontId="67" fillId="55" borderId="0" applyNumberFormat="0" applyBorder="0" applyAlignment="0" applyProtection="0"/>
    <xf numFmtId="0" fontId="67" fillId="55" borderId="0" applyNumberFormat="0" applyBorder="0" applyAlignment="0" applyProtection="0"/>
    <xf numFmtId="0" fontId="67" fillId="55" borderId="0" applyNumberFormat="0" applyBorder="0" applyAlignment="0" applyProtection="0"/>
    <xf numFmtId="0" fontId="67" fillId="55" borderId="0" applyNumberFormat="0" applyBorder="0" applyAlignment="0" applyProtection="0"/>
    <xf numFmtId="0" fontId="67" fillId="56" borderId="0" applyNumberFormat="0" applyBorder="0" applyAlignment="0" applyProtection="0"/>
    <xf numFmtId="0" fontId="67" fillId="56" borderId="0" applyNumberFormat="0" applyBorder="0" applyAlignment="0" applyProtection="0"/>
    <xf numFmtId="0" fontId="67" fillId="56" borderId="0" applyNumberFormat="0" applyBorder="0" applyAlignment="0" applyProtection="0"/>
    <xf numFmtId="0" fontId="67" fillId="56"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2" borderId="0" applyNumberFormat="0" applyBorder="0" applyAlignment="0" applyProtection="0"/>
    <xf numFmtId="0" fontId="67" fillId="52" borderId="0" applyNumberFormat="0" applyBorder="0" applyAlignment="0" applyProtection="0"/>
    <xf numFmtId="0" fontId="67" fillId="52" borderId="0" applyNumberFormat="0" applyBorder="0" applyAlignment="0" applyProtection="0"/>
    <xf numFmtId="0" fontId="67" fillId="52" borderId="0" applyNumberFormat="0" applyBorder="0" applyAlignment="0" applyProtection="0"/>
    <xf numFmtId="0" fontId="67" fillId="57" borderId="0" applyNumberFormat="0" applyBorder="0" applyAlignment="0" applyProtection="0"/>
    <xf numFmtId="0" fontId="67" fillId="57" borderId="0" applyNumberFormat="0" applyBorder="0" applyAlignment="0" applyProtection="0"/>
    <xf numFmtId="0" fontId="67" fillId="57" borderId="0" applyNumberFormat="0" applyBorder="0" applyAlignment="0" applyProtection="0"/>
    <xf numFmtId="0" fontId="67" fillId="57" borderId="0" applyNumberFormat="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4" fillId="0" borderId="0"/>
    <xf numFmtId="0" fontId="4" fillId="0" borderId="0"/>
    <xf numFmtId="0" fontId="28" fillId="0" borderId="0"/>
    <xf numFmtId="0" fontId="4" fillId="0" borderId="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60" borderId="53" applyNumberFormat="0" applyFont="0" applyAlignment="0" applyProtection="0"/>
    <xf numFmtId="0" fontId="4" fillId="0" borderId="0"/>
    <xf numFmtId="0" fontId="4" fillId="0" borderId="0"/>
    <xf numFmtId="0" fontId="4" fillId="0" borderId="0"/>
    <xf numFmtId="167" fontId="28" fillId="0" borderId="0" applyFont="0" applyFill="0" applyBorder="0" applyAlignment="0" applyProtection="0"/>
    <xf numFmtId="167" fontId="28" fillId="0" borderId="0" applyFont="0" applyFill="0" applyBorder="0" applyAlignment="0" applyProtection="0"/>
    <xf numFmtId="43" fontId="2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7" fontId="28" fillId="0" borderId="0" applyFont="0" applyFill="0" applyBorder="0" applyAlignment="0" applyProtection="0"/>
    <xf numFmtId="0" fontId="4" fillId="0" borderId="0"/>
    <xf numFmtId="167" fontId="2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167" fontId="2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3" fillId="0" borderId="0" applyNumberFormat="0" applyFill="0" applyBorder="0" applyAlignment="0" applyProtection="0">
      <alignment vertical="top"/>
      <protection locked="0"/>
    </xf>
    <xf numFmtId="0" fontId="4" fillId="0" borderId="0"/>
    <xf numFmtId="43" fontId="4" fillId="0" borderId="0" applyFont="0" applyFill="0" applyBorder="0" applyAlignment="0" applyProtection="0"/>
    <xf numFmtId="0" fontId="4" fillId="0" borderId="0"/>
    <xf numFmtId="0" fontId="28"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2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4" fillId="0" borderId="0"/>
    <xf numFmtId="0" fontId="28" fillId="0" borderId="0"/>
    <xf numFmtId="0" fontId="28" fillId="0" borderId="0"/>
    <xf numFmtId="0" fontId="4" fillId="0" borderId="0"/>
    <xf numFmtId="0" fontId="4" fillId="0" borderId="0"/>
    <xf numFmtId="0" fontId="28" fillId="60" borderId="53"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7" fontId="2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7" fontId="2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7" fontId="2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7" fontId="28" fillId="0" borderId="0" applyFont="0" applyFill="0" applyBorder="0" applyAlignment="0" applyProtection="0"/>
    <xf numFmtId="167" fontId="2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2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28"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28" fillId="0" borderId="0" applyNumberFormat="0" applyFill="0" applyBorder="0" applyAlignment="0" applyProtection="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28" fillId="0" borderId="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28"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60" borderId="53" applyNumberFormat="0" applyFont="0" applyAlignment="0" applyProtection="0"/>
    <xf numFmtId="0" fontId="28" fillId="60" borderId="53" applyNumberFormat="0" applyFont="0" applyAlignment="0" applyProtection="0"/>
    <xf numFmtId="0" fontId="28" fillId="60" borderId="53" applyNumberFormat="0" applyFont="0" applyAlignment="0" applyProtection="0"/>
    <xf numFmtId="0" fontId="63" fillId="0" borderId="0" applyNumberFormat="0" applyFill="0" applyBorder="0" applyAlignment="0" applyProtection="0">
      <alignment vertical="top"/>
      <protection locked="0"/>
    </xf>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2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167" fontId="2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xf numFmtId="0" fontId="4" fillId="0" borderId="0"/>
    <xf numFmtId="0" fontId="4" fillId="0" borderId="0"/>
    <xf numFmtId="0" fontId="28" fillId="0" borderId="0" applyNumberFormat="0" applyFill="0" applyBorder="0" applyAlignment="0" applyProtection="0"/>
    <xf numFmtId="0" fontId="28"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8" fontId="2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28" fillId="0" borderId="0"/>
    <xf numFmtId="0" fontId="4" fillId="0" borderId="0"/>
    <xf numFmtId="0" fontId="28"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4"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4" fillId="0" borderId="0"/>
    <xf numFmtId="0" fontId="4" fillId="0" borderId="0"/>
    <xf numFmtId="0" fontId="28" fillId="0" borderId="0" applyNumberFormat="0" applyFill="0" applyBorder="0" applyAlignment="0" applyProtection="0"/>
    <xf numFmtId="0" fontId="4" fillId="0" borderId="0"/>
    <xf numFmtId="0" fontId="28" fillId="0" borderId="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4" fillId="0" borderId="0"/>
    <xf numFmtId="0" fontId="28" fillId="0" borderId="0"/>
    <xf numFmtId="0" fontId="28" fillId="0" borderId="0"/>
    <xf numFmtId="0" fontId="28" fillId="0" borderId="0" applyNumberFormat="0" applyFill="0" applyBorder="0" applyAlignment="0" applyProtection="0"/>
    <xf numFmtId="0" fontId="4" fillId="0" borderId="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4" fillId="0" borderId="0"/>
    <xf numFmtId="0" fontId="28" fillId="0" borderId="0"/>
    <xf numFmtId="0" fontId="28" fillId="0" borderId="0" applyNumberFormat="0" applyFill="0" applyBorder="0" applyAlignment="0" applyProtection="0"/>
    <xf numFmtId="0" fontId="28" fillId="0" borderId="0"/>
    <xf numFmtId="0" fontId="4" fillId="0" borderId="0"/>
    <xf numFmtId="0" fontId="4" fillId="0" borderId="0"/>
    <xf numFmtId="0" fontId="28" fillId="0" borderId="0"/>
    <xf numFmtId="0" fontId="4" fillId="0" borderId="0"/>
    <xf numFmtId="0" fontId="4" fillId="0" borderId="0"/>
    <xf numFmtId="0" fontId="4" fillId="0" borderId="0"/>
    <xf numFmtId="0" fontId="28" fillId="0" borderId="0"/>
    <xf numFmtId="0" fontId="28" fillId="0" borderId="0"/>
    <xf numFmtId="0" fontId="28" fillId="0" borderId="0"/>
    <xf numFmtId="0" fontId="4" fillId="0" borderId="0"/>
    <xf numFmtId="0" fontId="4" fillId="0" borderId="0"/>
    <xf numFmtId="0" fontId="4" fillId="0" borderId="0"/>
    <xf numFmtId="0" fontId="28" fillId="0" borderId="0"/>
    <xf numFmtId="0" fontId="4" fillId="0" borderId="0"/>
    <xf numFmtId="0" fontId="28" fillId="0" borderId="0"/>
    <xf numFmtId="0" fontId="4" fillId="0" borderId="0"/>
    <xf numFmtId="0" fontId="28" fillId="0" borderId="0"/>
    <xf numFmtId="0" fontId="4" fillId="0" borderId="0"/>
    <xf numFmtId="0" fontId="4" fillId="0" borderId="0"/>
    <xf numFmtId="0" fontId="28" fillId="0" borderId="0" applyNumberFormat="0" applyFill="0" applyBorder="0" applyAlignment="0" applyProtection="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28" fillId="0" borderId="0" applyNumberFormat="0" applyFill="0" applyBorder="0" applyAlignment="0" applyProtection="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28" fillId="0" borderId="0"/>
    <xf numFmtId="0" fontId="4" fillId="0" borderId="0"/>
    <xf numFmtId="0" fontId="28" fillId="0" borderId="0" applyNumberFormat="0" applyFill="0" applyBorder="0" applyAlignment="0" applyProtection="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28" fillId="0" borderId="0"/>
    <xf numFmtId="0" fontId="4" fillId="0" borderId="0"/>
    <xf numFmtId="0" fontId="4" fillId="0" borderId="0"/>
    <xf numFmtId="0" fontId="4" fillId="0" borderId="0"/>
    <xf numFmtId="0" fontId="28" fillId="0" borderId="0"/>
    <xf numFmtId="0" fontId="4" fillId="0" borderId="0"/>
    <xf numFmtId="0" fontId="28" fillId="0" borderId="0"/>
    <xf numFmtId="0" fontId="28" fillId="0" borderId="0"/>
    <xf numFmtId="0" fontId="4" fillId="0" borderId="0"/>
    <xf numFmtId="0" fontId="28" fillId="0" borderId="0"/>
    <xf numFmtId="0" fontId="4" fillId="0" borderId="0"/>
    <xf numFmtId="0" fontId="4" fillId="0" borderId="0"/>
    <xf numFmtId="0" fontId="28" fillId="0" borderId="0"/>
    <xf numFmtId="0" fontId="4" fillId="0" borderId="0"/>
    <xf numFmtId="0" fontId="28" fillId="0" borderId="0"/>
    <xf numFmtId="0" fontId="4" fillId="0" borderId="0"/>
    <xf numFmtId="0" fontId="28" fillId="0" borderId="0"/>
    <xf numFmtId="0" fontId="4" fillId="0" borderId="0"/>
    <xf numFmtId="0" fontId="4" fillId="0" borderId="0"/>
    <xf numFmtId="0" fontId="4" fillId="0" borderId="0"/>
    <xf numFmtId="0" fontId="28" fillId="0" borderId="0"/>
    <xf numFmtId="0" fontId="4" fillId="0" borderId="0"/>
    <xf numFmtId="0" fontId="28" fillId="0" borderId="0"/>
    <xf numFmtId="0" fontId="28" fillId="0" borderId="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28" fillId="0" borderId="0"/>
    <xf numFmtId="0" fontId="28" fillId="0" borderId="0"/>
    <xf numFmtId="0" fontId="4" fillId="0" borderId="0"/>
    <xf numFmtId="0" fontId="4" fillId="0" borderId="0"/>
    <xf numFmtId="0" fontId="4" fillId="0" borderId="0"/>
    <xf numFmtId="0" fontId="4" fillId="0" borderId="0"/>
    <xf numFmtId="0" fontId="28" fillId="0" borderId="0">
      <alignment horizontal="left" wrapText="1"/>
    </xf>
    <xf numFmtId="0" fontId="28" fillId="0" borderId="0"/>
    <xf numFmtId="0" fontId="28" fillId="0" borderId="0"/>
    <xf numFmtId="0" fontId="4" fillId="0" borderId="0"/>
    <xf numFmtId="0" fontId="4" fillId="0" borderId="0"/>
    <xf numFmtId="0" fontId="4" fillId="0" borderId="0"/>
    <xf numFmtId="0" fontId="28"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7" fontId="28" fillId="0" borderId="0" applyFont="0" applyFill="0" applyBorder="0" applyAlignment="0" applyProtection="0"/>
    <xf numFmtId="0" fontId="4" fillId="0" borderId="0"/>
    <xf numFmtId="167" fontId="28" fillId="0" borderId="0" applyFont="0" applyFill="0" applyBorder="0" applyAlignment="0" applyProtection="0"/>
    <xf numFmtId="167" fontId="2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28"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28"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28" fillId="0" borderId="0" applyNumberFormat="0" applyFill="0" applyBorder="0" applyAlignment="0" applyProtection="0"/>
    <xf numFmtId="0" fontId="4" fillId="0" borderId="0"/>
    <xf numFmtId="0" fontId="28"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3" fillId="0" borderId="0"/>
    <xf numFmtId="0" fontId="8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28" fillId="0" borderId="0"/>
    <xf numFmtId="0" fontId="28" fillId="0" borderId="0"/>
    <xf numFmtId="0" fontId="28"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lignment horizontal="left" wrapText="1"/>
    </xf>
    <xf numFmtId="0" fontId="28" fillId="0" borderId="0"/>
    <xf numFmtId="0" fontId="28"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lignment horizontal="left" wrapText="1"/>
    </xf>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28" fillId="0" borderId="0"/>
    <xf numFmtId="0" fontId="28" fillId="0" borderId="0"/>
    <xf numFmtId="0" fontId="28"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28" fillId="0" borderId="0"/>
    <xf numFmtId="0" fontId="4" fillId="0" borderId="0"/>
    <xf numFmtId="0" fontId="28" fillId="0" borderId="0"/>
    <xf numFmtId="0" fontId="28" fillId="0" borderId="0"/>
    <xf numFmtId="0" fontId="28" fillId="0" borderId="0"/>
    <xf numFmtId="0" fontId="28" fillId="0" borderId="0"/>
    <xf numFmtId="0" fontId="28"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28" fillId="0" borderId="0"/>
    <xf numFmtId="0" fontId="28"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60" borderId="53" applyNumberFormat="0" applyFont="0" applyAlignment="0" applyProtection="0"/>
    <xf numFmtId="0" fontId="4" fillId="0" borderId="0"/>
    <xf numFmtId="0" fontId="4" fillId="0" borderId="0"/>
    <xf numFmtId="0" fontId="28" fillId="60" borderId="53" applyNumberFormat="0" applyFont="0" applyAlignment="0" applyProtection="0"/>
    <xf numFmtId="167" fontId="28" fillId="0" borderId="0" applyFont="0" applyFill="0" applyBorder="0" applyAlignment="0" applyProtection="0"/>
    <xf numFmtId="0" fontId="63" fillId="0" borderId="0" applyNumberFormat="0" applyFill="0" applyBorder="0" applyAlignment="0" applyProtection="0">
      <alignment vertical="top"/>
      <protection locked="0"/>
    </xf>
    <xf numFmtId="0" fontId="63" fillId="0" borderId="0" applyNumberFormat="0" applyFill="0" applyBorder="0" applyAlignment="0" applyProtection="0">
      <alignment vertical="top"/>
      <protection locked="0"/>
    </xf>
    <xf numFmtId="168" fontId="2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167" fontId="2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7" fontId="65" fillId="0" borderId="0" applyFont="0" applyFill="0" applyBorder="0" applyAlignment="0" applyProtection="0"/>
    <xf numFmtId="167" fontId="65" fillId="0" borderId="0" applyFont="0" applyFill="0" applyBorder="0" applyAlignment="0" applyProtection="0"/>
    <xf numFmtId="167" fontId="28" fillId="0" borderId="0" applyFont="0" applyFill="0" applyBorder="0" applyAlignment="0" applyProtection="0"/>
    <xf numFmtId="0" fontId="4" fillId="0" borderId="0"/>
    <xf numFmtId="0" fontId="4" fillId="0" borderId="0"/>
    <xf numFmtId="0" fontId="4" fillId="0" borderId="0"/>
    <xf numFmtId="167" fontId="28" fillId="0" borderId="0" applyFont="0" applyFill="0" applyBorder="0" applyAlignment="0" applyProtection="0"/>
    <xf numFmtId="0" fontId="4" fillId="0" borderId="0"/>
    <xf numFmtId="0" fontId="4" fillId="0" borderId="0"/>
    <xf numFmtId="167" fontId="28" fillId="0" borderId="0" applyFont="0" applyFill="0" applyBorder="0" applyAlignment="0" applyProtection="0"/>
    <xf numFmtId="0" fontId="4" fillId="0" borderId="0"/>
    <xf numFmtId="0" fontId="4" fillId="0" borderId="0"/>
    <xf numFmtId="167" fontId="28" fillId="0" borderId="0" applyFont="0" applyFill="0" applyBorder="0" applyAlignment="0" applyProtection="0"/>
    <xf numFmtId="0" fontId="4" fillId="0" borderId="0"/>
    <xf numFmtId="167" fontId="2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167" fontId="28" fillId="0" borderId="0" applyFont="0" applyFill="0" applyBorder="0" applyAlignment="0" applyProtection="0"/>
    <xf numFmtId="0" fontId="4" fillId="0" borderId="0"/>
    <xf numFmtId="0" fontId="4" fillId="0" borderId="0"/>
    <xf numFmtId="167" fontId="28" fillId="0" borderId="0" applyFont="0" applyFill="0" applyBorder="0" applyAlignment="0" applyProtection="0"/>
    <xf numFmtId="0" fontId="4" fillId="0" borderId="0"/>
    <xf numFmtId="0" fontId="4" fillId="0" borderId="0"/>
    <xf numFmtId="167" fontId="28" fillId="0" borderId="0" applyFont="0" applyFill="0" applyBorder="0" applyAlignment="0" applyProtection="0"/>
    <xf numFmtId="0" fontId="4" fillId="0" borderId="0"/>
    <xf numFmtId="0" fontId="4" fillId="0" borderId="0"/>
    <xf numFmtId="167" fontId="28" fillId="0" borderId="0" applyFont="0" applyFill="0" applyBorder="0" applyAlignment="0" applyProtection="0"/>
    <xf numFmtId="0" fontId="4" fillId="0" borderId="0"/>
    <xf numFmtId="0" fontId="4" fillId="0" borderId="0"/>
    <xf numFmtId="0" fontId="4" fillId="0" borderId="0"/>
    <xf numFmtId="167" fontId="28" fillId="0" borderId="0" applyFont="0" applyFill="0" applyBorder="0" applyAlignment="0" applyProtection="0"/>
    <xf numFmtId="0" fontId="4" fillId="0" borderId="0"/>
    <xf numFmtId="167" fontId="65"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0" fontId="4" fillId="0" borderId="0"/>
    <xf numFmtId="0" fontId="4" fillId="0" borderId="0"/>
    <xf numFmtId="0" fontId="4" fillId="0" borderId="0"/>
    <xf numFmtId="0" fontId="4" fillId="0" borderId="0"/>
    <xf numFmtId="167" fontId="28" fillId="0" borderId="0" applyFont="0" applyFill="0" applyBorder="0" applyAlignment="0" applyProtection="0"/>
    <xf numFmtId="0" fontId="4" fillId="0" borderId="0"/>
    <xf numFmtId="0" fontId="4" fillId="0" borderId="0"/>
    <xf numFmtId="43" fontId="28" fillId="0" borderId="0" applyFont="0" applyFill="0" applyBorder="0" applyAlignment="0" applyProtection="0"/>
    <xf numFmtId="0" fontId="4" fillId="0" borderId="0"/>
    <xf numFmtId="0" fontId="4" fillId="0" borderId="0"/>
    <xf numFmtId="0" fontId="4" fillId="0" borderId="0"/>
    <xf numFmtId="167" fontId="2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7" fontId="2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7" fontId="2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7" fontId="2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2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7" fontId="28" fillId="0" borderId="0" applyFont="0" applyFill="0" applyBorder="0" applyAlignment="0" applyProtection="0"/>
    <xf numFmtId="167" fontId="2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7" fontId="28" fillId="0" borderId="0" applyFont="0" applyFill="0" applyBorder="0" applyAlignment="0" applyProtection="0"/>
    <xf numFmtId="0" fontId="4" fillId="0" borderId="0"/>
    <xf numFmtId="0" fontId="4" fillId="0" borderId="0"/>
    <xf numFmtId="167" fontId="2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7" fontId="2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167" fontId="2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7" fontId="2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7" fontId="28" fillId="0" borderId="0" applyFont="0" applyFill="0" applyBorder="0" applyAlignment="0" applyProtection="0"/>
    <xf numFmtId="0" fontId="4" fillId="0" borderId="0"/>
    <xf numFmtId="0" fontId="4" fillId="0" borderId="0"/>
    <xf numFmtId="167" fontId="28" fillId="0" borderId="0" applyFont="0" applyFill="0" applyBorder="0" applyAlignment="0" applyProtection="0"/>
    <xf numFmtId="0" fontId="4" fillId="0" borderId="0"/>
    <xf numFmtId="0" fontId="4" fillId="0" borderId="0"/>
    <xf numFmtId="167" fontId="28" fillId="0" borderId="0" applyFont="0" applyFill="0" applyBorder="0" applyAlignment="0" applyProtection="0"/>
    <xf numFmtId="0" fontId="4" fillId="0" borderId="0"/>
    <xf numFmtId="0" fontId="4" fillId="0" borderId="0"/>
    <xf numFmtId="167" fontId="28" fillId="0" borderId="0" applyFont="0" applyFill="0" applyBorder="0" applyAlignment="0" applyProtection="0"/>
    <xf numFmtId="0" fontId="4" fillId="0" borderId="0"/>
    <xf numFmtId="0" fontId="4" fillId="0" borderId="0"/>
    <xf numFmtId="167" fontId="2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7" fontId="2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7" fontId="2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7" fontId="28" fillId="0" borderId="0" applyFont="0" applyFill="0" applyBorder="0" applyAlignment="0" applyProtection="0"/>
    <xf numFmtId="0" fontId="4" fillId="0" borderId="0"/>
    <xf numFmtId="0" fontId="4" fillId="0" borderId="0"/>
    <xf numFmtId="0" fontId="4" fillId="0" borderId="0"/>
    <xf numFmtId="167" fontId="28" fillId="0" borderId="0" applyFont="0" applyFill="0" applyBorder="0" applyAlignment="0" applyProtection="0"/>
    <xf numFmtId="167" fontId="28" fillId="0" borderId="0" applyFont="0" applyFill="0" applyBorder="0" applyAlignment="0" applyProtection="0"/>
    <xf numFmtId="0" fontId="4" fillId="0" borderId="0"/>
    <xf numFmtId="0" fontId="4" fillId="0" borderId="0"/>
    <xf numFmtId="167" fontId="28" fillId="0" borderId="0" applyFont="0" applyFill="0" applyBorder="0" applyAlignment="0" applyProtection="0"/>
    <xf numFmtId="0" fontId="4" fillId="0" borderId="0"/>
    <xf numFmtId="0" fontId="4" fillId="0" borderId="0"/>
    <xf numFmtId="167" fontId="28" fillId="0" borderId="0" applyFont="0" applyFill="0" applyBorder="0" applyAlignment="0" applyProtection="0"/>
    <xf numFmtId="0" fontId="4" fillId="0" borderId="0"/>
    <xf numFmtId="0" fontId="4" fillId="0" borderId="0"/>
    <xf numFmtId="167" fontId="28" fillId="0" borderId="0" applyFont="0" applyFill="0" applyBorder="0" applyAlignment="0" applyProtection="0"/>
    <xf numFmtId="0" fontId="4" fillId="0" borderId="0"/>
    <xf numFmtId="0" fontId="4" fillId="0" borderId="0"/>
    <xf numFmtId="167" fontId="28" fillId="0" borderId="0" applyFont="0" applyFill="0" applyBorder="0" applyAlignment="0" applyProtection="0"/>
    <xf numFmtId="0" fontId="4" fillId="0" borderId="0"/>
    <xf numFmtId="0" fontId="4" fillId="0" borderId="0"/>
    <xf numFmtId="167" fontId="28" fillId="0" borderId="0" applyFont="0" applyFill="0" applyBorder="0" applyAlignment="0" applyProtection="0"/>
    <xf numFmtId="0" fontId="4" fillId="0" borderId="0"/>
    <xf numFmtId="0" fontId="4" fillId="0" borderId="0"/>
    <xf numFmtId="167" fontId="28" fillId="0" borderId="0" applyFont="0" applyFill="0" applyBorder="0" applyAlignment="0" applyProtection="0"/>
    <xf numFmtId="0" fontId="4" fillId="0" borderId="0"/>
    <xf numFmtId="0" fontId="4" fillId="0" borderId="0"/>
    <xf numFmtId="167" fontId="2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7" fontId="2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7" fontId="28" fillId="0" borderId="0" applyFont="0" applyFill="0" applyBorder="0" applyAlignment="0" applyProtection="0"/>
    <xf numFmtId="0" fontId="4" fillId="0" borderId="0"/>
    <xf numFmtId="167" fontId="28" fillId="0" borderId="0" applyFont="0" applyFill="0" applyBorder="0" applyAlignment="0" applyProtection="0"/>
    <xf numFmtId="0" fontId="4" fillId="0" borderId="0"/>
    <xf numFmtId="0" fontId="4" fillId="0" borderId="0"/>
    <xf numFmtId="167" fontId="28" fillId="0" borderId="0" applyFont="0" applyFill="0" applyBorder="0" applyAlignment="0" applyProtection="0"/>
    <xf numFmtId="0" fontId="4" fillId="0" borderId="0"/>
    <xf numFmtId="0" fontId="4" fillId="0" borderId="0"/>
    <xf numFmtId="167" fontId="28" fillId="0" borderId="0" applyFont="0" applyFill="0" applyBorder="0" applyAlignment="0" applyProtection="0"/>
    <xf numFmtId="0" fontId="4" fillId="0" borderId="0"/>
    <xf numFmtId="0" fontId="4" fillId="0" borderId="0"/>
    <xf numFmtId="167" fontId="28" fillId="0" borderId="0" applyFont="0" applyFill="0" applyBorder="0" applyAlignment="0" applyProtection="0"/>
    <xf numFmtId="0" fontId="4" fillId="0" borderId="0"/>
    <xf numFmtId="0" fontId="4" fillId="0" borderId="0"/>
    <xf numFmtId="167" fontId="28" fillId="0" borderId="0" applyFont="0" applyFill="0" applyBorder="0" applyAlignment="0" applyProtection="0"/>
    <xf numFmtId="0" fontId="4" fillId="0" borderId="0"/>
    <xf numFmtId="167" fontId="28" fillId="0" borderId="0" applyFont="0" applyFill="0" applyBorder="0" applyAlignment="0" applyProtection="0"/>
    <xf numFmtId="0" fontId="4" fillId="0" borderId="0"/>
    <xf numFmtId="0" fontId="4" fillId="0" borderId="0"/>
    <xf numFmtId="167" fontId="2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7" fontId="28" fillId="0" borderId="0" applyFont="0" applyFill="0" applyBorder="0" applyAlignment="0" applyProtection="0"/>
    <xf numFmtId="0" fontId="4" fillId="0" borderId="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0" fontId="4" fillId="0" borderId="0"/>
    <xf numFmtId="167" fontId="28" fillId="0" borderId="0" applyFont="0" applyFill="0" applyBorder="0" applyAlignment="0" applyProtection="0"/>
    <xf numFmtId="167" fontId="28" fillId="0" borderId="0" applyFont="0" applyFill="0" applyBorder="0" applyAlignment="0" applyProtection="0"/>
    <xf numFmtId="0" fontId="4" fillId="0" borderId="0"/>
    <xf numFmtId="0" fontId="4" fillId="0" borderId="0"/>
    <xf numFmtId="167" fontId="2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7" fontId="28" fillId="0" borderId="0" applyFont="0" applyFill="0" applyBorder="0" applyAlignment="0" applyProtection="0"/>
    <xf numFmtId="9" fontId="28" fillId="0" borderId="0" applyFont="0" applyFill="0" applyBorder="0" applyAlignment="0" applyProtection="0"/>
    <xf numFmtId="0" fontId="4" fillId="0" borderId="0"/>
    <xf numFmtId="167" fontId="2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167" fontId="28" fillId="0" borderId="0" applyFont="0" applyFill="0" applyBorder="0" applyAlignment="0" applyProtection="0"/>
    <xf numFmtId="0" fontId="4" fillId="0" borderId="0"/>
    <xf numFmtId="0" fontId="4" fillId="0" borderId="0"/>
    <xf numFmtId="167" fontId="28" fillId="0" borderId="0" applyFont="0" applyFill="0" applyBorder="0" applyAlignment="0" applyProtection="0"/>
    <xf numFmtId="0" fontId="4" fillId="0" borderId="0"/>
    <xf numFmtId="0" fontId="4" fillId="0" borderId="0"/>
    <xf numFmtId="167" fontId="28" fillId="0" borderId="0" applyFont="0" applyFill="0" applyBorder="0" applyAlignment="0" applyProtection="0"/>
    <xf numFmtId="0" fontId="4" fillId="0" borderId="0"/>
    <xf numFmtId="167" fontId="2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7" fontId="28" fillId="0" borderId="0" applyFont="0" applyFill="0" applyBorder="0" applyAlignment="0" applyProtection="0"/>
    <xf numFmtId="0" fontId="4" fillId="0" borderId="0"/>
    <xf numFmtId="0" fontId="4" fillId="0" borderId="0"/>
    <xf numFmtId="167" fontId="2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7" fontId="28" fillId="0" borderId="0" applyFont="0" applyFill="0" applyBorder="0" applyAlignment="0" applyProtection="0"/>
    <xf numFmtId="0" fontId="4" fillId="0" borderId="0"/>
    <xf numFmtId="0" fontId="4" fillId="0" borderId="0"/>
    <xf numFmtId="167" fontId="28" fillId="0" borderId="0" applyFont="0" applyFill="0" applyBorder="0" applyAlignment="0" applyProtection="0"/>
    <xf numFmtId="167" fontId="28" fillId="0" borderId="0" applyFont="0" applyFill="0" applyBorder="0" applyAlignment="0" applyProtection="0"/>
    <xf numFmtId="0" fontId="4" fillId="0" borderId="0"/>
    <xf numFmtId="167" fontId="2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28" fillId="0" borderId="0" applyFont="0" applyFill="0" applyBorder="0" applyAlignment="0" applyProtection="0"/>
    <xf numFmtId="0" fontId="4" fillId="0" borderId="0"/>
    <xf numFmtId="0" fontId="4" fillId="0" borderId="0"/>
    <xf numFmtId="0" fontId="4" fillId="0" borderId="0"/>
    <xf numFmtId="0" fontId="4" fillId="0" borderId="0"/>
    <xf numFmtId="9" fontId="28" fillId="0" borderId="0" applyFont="0" applyFill="0" applyBorder="0" applyAlignment="0" applyProtection="0"/>
    <xf numFmtId="9" fontId="2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65"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28" fillId="0" borderId="0"/>
    <xf numFmtId="0" fontId="4" fillId="0" borderId="0"/>
    <xf numFmtId="0" fontId="4" fillId="0" borderId="0"/>
    <xf numFmtId="0" fontId="28"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lignment horizontal="left" wrapText="1"/>
    </xf>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28"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4" fillId="0" borderId="0"/>
    <xf numFmtId="0" fontId="4" fillId="0" borderId="0"/>
    <xf numFmtId="0" fontId="4" fillId="0" borderId="0"/>
    <xf numFmtId="0" fontId="28" fillId="0" borderId="0"/>
    <xf numFmtId="0" fontId="4" fillId="0" borderId="0"/>
    <xf numFmtId="0" fontId="28"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lignment horizontal="left" wrapText="1"/>
    </xf>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28"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28"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28" fillId="0" borderId="0"/>
    <xf numFmtId="0" fontId="4" fillId="0" borderId="0"/>
    <xf numFmtId="0" fontId="4" fillId="0" borderId="0"/>
    <xf numFmtId="0" fontId="28"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28"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28" fillId="0" borderId="0"/>
    <xf numFmtId="0" fontId="28" fillId="0" borderId="0"/>
    <xf numFmtId="0" fontId="28" fillId="0" borderId="0"/>
    <xf numFmtId="0" fontId="28"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4" fillId="0" borderId="0"/>
    <xf numFmtId="0" fontId="28" fillId="0" borderId="0" applyNumberFormat="0" applyFill="0" applyBorder="0" applyAlignment="0" applyProtection="0"/>
    <xf numFmtId="0" fontId="28" fillId="0" borderId="0"/>
    <xf numFmtId="0" fontId="4" fillId="0" borderId="0"/>
    <xf numFmtId="0" fontId="28"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28" fillId="0" borderId="0"/>
    <xf numFmtId="0" fontId="4" fillId="0" borderId="0"/>
    <xf numFmtId="0" fontId="28"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28" fillId="0" borderId="0"/>
    <xf numFmtId="0" fontId="4" fillId="0" borderId="0"/>
    <xf numFmtId="0" fontId="28" fillId="0" borderId="0"/>
    <xf numFmtId="0" fontId="4" fillId="0" borderId="0"/>
    <xf numFmtId="0" fontId="28" fillId="0" borderId="0"/>
    <xf numFmtId="0" fontId="4" fillId="0" borderId="0"/>
    <xf numFmtId="0" fontId="28" fillId="0" borderId="0"/>
    <xf numFmtId="0" fontId="4" fillId="0" borderId="0"/>
    <xf numFmtId="0" fontId="28" fillId="0" borderId="0"/>
    <xf numFmtId="0" fontId="4" fillId="0" borderId="0"/>
    <xf numFmtId="0" fontId="28" fillId="0" borderId="0"/>
    <xf numFmtId="0" fontId="4" fillId="0" borderId="0"/>
    <xf numFmtId="0" fontId="28" fillId="0" borderId="0"/>
    <xf numFmtId="0" fontId="4" fillId="0" borderId="0"/>
    <xf numFmtId="0" fontId="4" fillId="0" borderId="0"/>
    <xf numFmtId="0" fontId="4" fillId="0" borderId="0"/>
    <xf numFmtId="0" fontId="28" fillId="0" borderId="0"/>
    <xf numFmtId="0" fontId="4" fillId="0" borderId="0"/>
    <xf numFmtId="0" fontId="28"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28" fillId="0" borderId="0"/>
    <xf numFmtId="0" fontId="4" fillId="0" borderId="0"/>
    <xf numFmtId="0" fontId="4" fillId="0" borderId="0"/>
    <xf numFmtId="0" fontId="4" fillId="0" borderId="0"/>
    <xf numFmtId="0" fontId="28" fillId="0" borderId="0"/>
    <xf numFmtId="0" fontId="4" fillId="0" borderId="0"/>
    <xf numFmtId="0" fontId="28"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28" fillId="0" borderId="0"/>
    <xf numFmtId="0" fontId="4" fillId="0" borderId="0"/>
    <xf numFmtId="0" fontId="28" fillId="0" borderId="0"/>
    <xf numFmtId="0" fontId="4" fillId="0" borderId="0"/>
    <xf numFmtId="0" fontId="28"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28" fillId="0" borderId="0"/>
    <xf numFmtId="0" fontId="28" fillId="0" borderId="0"/>
    <xf numFmtId="0" fontId="28" fillId="0" borderId="0"/>
    <xf numFmtId="0" fontId="4" fillId="0" borderId="0"/>
    <xf numFmtId="0" fontId="28" fillId="0" borderId="0"/>
    <xf numFmtId="0" fontId="28" fillId="0" borderId="0"/>
    <xf numFmtId="0" fontId="4" fillId="0" borderId="0"/>
    <xf numFmtId="0" fontId="28" fillId="0" borderId="0"/>
    <xf numFmtId="0" fontId="4" fillId="0" borderId="0"/>
    <xf numFmtId="0" fontId="28"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28"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4" fillId="0" borderId="0"/>
    <xf numFmtId="0" fontId="28" fillId="0" borderId="0"/>
    <xf numFmtId="0" fontId="4" fillId="0" borderId="0"/>
    <xf numFmtId="0" fontId="28" fillId="0" borderId="0"/>
    <xf numFmtId="0" fontId="4" fillId="0" borderId="0"/>
    <xf numFmtId="0" fontId="28" fillId="0" borderId="0"/>
    <xf numFmtId="0" fontId="4" fillId="0" borderId="0"/>
    <xf numFmtId="0" fontId="28" fillId="0" borderId="0"/>
    <xf numFmtId="0" fontId="4" fillId="0" borderId="0"/>
    <xf numFmtId="0" fontId="28"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4" fillId="0" borderId="0"/>
    <xf numFmtId="0" fontId="28" fillId="0" borderId="0"/>
    <xf numFmtId="0" fontId="4" fillId="0" borderId="0"/>
    <xf numFmtId="0" fontId="28" fillId="0" borderId="0"/>
    <xf numFmtId="0" fontId="4" fillId="0" borderId="0"/>
    <xf numFmtId="0" fontId="28" fillId="0" borderId="0"/>
    <xf numFmtId="0" fontId="4" fillId="0" borderId="0"/>
    <xf numFmtId="0" fontId="28" fillId="0" borderId="0"/>
    <xf numFmtId="0" fontId="4" fillId="0" borderId="0"/>
    <xf numFmtId="0" fontId="28" fillId="0" borderId="0"/>
    <xf numFmtId="0" fontId="4" fillId="0" borderId="0"/>
    <xf numFmtId="0" fontId="28" fillId="0" borderId="0"/>
    <xf numFmtId="0" fontId="4" fillId="0" borderId="0"/>
    <xf numFmtId="0" fontId="28" fillId="0" borderId="0"/>
    <xf numFmtId="0" fontId="28" fillId="0" borderId="0"/>
    <xf numFmtId="0" fontId="28" fillId="0" borderId="0"/>
    <xf numFmtId="0" fontId="4" fillId="0" borderId="0"/>
    <xf numFmtId="0" fontId="28" fillId="0" borderId="0"/>
    <xf numFmtId="0" fontId="4" fillId="0" borderId="0"/>
    <xf numFmtId="0" fontId="4" fillId="0" borderId="0"/>
    <xf numFmtId="0" fontId="28" fillId="0" borderId="0"/>
    <xf numFmtId="0" fontId="4" fillId="0" borderId="0"/>
    <xf numFmtId="0" fontId="28" fillId="0" borderId="0"/>
    <xf numFmtId="0" fontId="4" fillId="0" borderId="0"/>
    <xf numFmtId="0" fontId="28" fillId="0" borderId="0"/>
    <xf numFmtId="0" fontId="4" fillId="0" borderId="0"/>
    <xf numFmtId="0" fontId="4" fillId="0" borderId="0"/>
    <xf numFmtId="0" fontId="4" fillId="0" borderId="0"/>
    <xf numFmtId="0" fontId="28" fillId="0" borderId="0"/>
    <xf numFmtId="0" fontId="4" fillId="0" borderId="0"/>
    <xf numFmtId="0" fontId="28" fillId="0" borderId="0"/>
    <xf numFmtId="0" fontId="4" fillId="0" borderId="0"/>
    <xf numFmtId="0" fontId="28" fillId="0" borderId="0"/>
    <xf numFmtId="0" fontId="28" fillId="0" borderId="0"/>
    <xf numFmtId="0" fontId="28"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28" fillId="0" borderId="0"/>
    <xf numFmtId="0" fontId="4" fillId="0" borderId="0"/>
    <xf numFmtId="0" fontId="28" fillId="0" borderId="0"/>
    <xf numFmtId="0" fontId="4" fillId="0" borderId="0"/>
    <xf numFmtId="0" fontId="28"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28"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28" fillId="0" borderId="0" applyNumberFormat="0" applyFill="0" applyBorder="0" applyAlignment="0" applyProtection="0"/>
    <xf numFmtId="0" fontId="28" fillId="0" borderId="0"/>
    <xf numFmtId="0" fontId="4" fillId="0" borderId="0"/>
    <xf numFmtId="0" fontId="4" fillId="0" borderId="0"/>
    <xf numFmtId="0" fontId="4" fillId="0" borderId="0"/>
    <xf numFmtId="0" fontId="4" fillId="0" borderId="0"/>
    <xf numFmtId="0" fontId="83" fillId="0" borderId="0"/>
    <xf numFmtId="0" fontId="83" fillId="0" borderId="0"/>
    <xf numFmtId="0" fontId="4" fillId="0" borderId="0"/>
    <xf numFmtId="0" fontId="83" fillId="0" borderId="0"/>
    <xf numFmtId="0" fontId="8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3" fillId="0" borderId="0"/>
    <xf numFmtId="0" fontId="4" fillId="0" borderId="0"/>
    <xf numFmtId="0" fontId="83" fillId="0" borderId="0"/>
    <xf numFmtId="0" fontId="8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applyNumberFormat="0" applyFill="0" applyBorder="0" applyAlignment="0" applyProtection="0"/>
    <xf numFmtId="0" fontId="4" fillId="0" borderId="0"/>
    <xf numFmtId="0" fontId="4" fillId="0" borderId="0"/>
    <xf numFmtId="0" fontId="28"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28" fillId="0" borderId="0" applyNumberFormat="0" applyFill="0" applyBorder="0" applyAlignment="0" applyProtection="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28" fillId="0" borderId="0" applyNumberFormat="0" applyFill="0" applyBorder="0" applyAlignment="0" applyProtection="0"/>
    <xf numFmtId="0" fontId="4" fillId="0" borderId="0"/>
    <xf numFmtId="0" fontId="4" fillId="0" borderId="0"/>
    <xf numFmtId="0" fontId="28" fillId="0" borderId="0"/>
    <xf numFmtId="0" fontId="4" fillId="0" borderId="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4" fillId="0" borderId="0"/>
    <xf numFmtId="0" fontId="28" fillId="0" borderId="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28" fillId="0" borderId="0" applyNumberFormat="0" applyFill="0" applyBorder="0" applyAlignment="0" applyProtection="0"/>
    <xf numFmtId="0" fontId="4" fillId="0" borderId="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xf numFmtId="0" fontId="4" fillId="0" borderId="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28" fillId="0" borderId="0"/>
    <xf numFmtId="0" fontId="4" fillId="0" borderId="0"/>
    <xf numFmtId="0" fontId="4" fillId="0" borderId="0"/>
    <xf numFmtId="0" fontId="4" fillId="0" borderId="0"/>
    <xf numFmtId="0" fontId="28" fillId="0" borderId="0"/>
    <xf numFmtId="0" fontId="4" fillId="0" borderId="0"/>
    <xf numFmtId="0" fontId="28" fillId="0" borderId="0"/>
    <xf numFmtId="0" fontId="4" fillId="0" borderId="0"/>
    <xf numFmtId="0" fontId="28" fillId="0" borderId="0"/>
    <xf numFmtId="0" fontId="4" fillId="0" borderId="0"/>
    <xf numFmtId="0" fontId="28" fillId="0" borderId="0"/>
    <xf numFmtId="0" fontId="4" fillId="0" borderId="0"/>
    <xf numFmtId="0" fontId="4" fillId="0" borderId="0"/>
    <xf numFmtId="0" fontId="28" fillId="0" borderId="0"/>
    <xf numFmtId="0" fontId="4" fillId="0" borderId="0"/>
    <xf numFmtId="0" fontId="4" fillId="0" borderId="0"/>
    <xf numFmtId="0" fontId="28" fillId="0" borderId="0"/>
    <xf numFmtId="0" fontId="4" fillId="0" borderId="0"/>
    <xf numFmtId="0" fontId="28" fillId="0" borderId="0"/>
    <xf numFmtId="0" fontId="4" fillId="0" borderId="0"/>
    <xf numFmtId="0" fontId="28" fillId="0" borderId="0"/>
    <xf numFmtId="0" fontId="28" fillId="0" borderId="0"/>
    <xf numFmtId="0" fontId="4" fillId="0" borderId="0"/>
    <xf numFmtId="0" fontId="28"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28" fillId="0" borderId="0"/>
    <xf numFmtId="0" fontId="4" fillId="0" borderId="0"/>
    <xf numFmtId="0" fontId="28" fillId="0" borderId="0"/>
    <xf numFmtId="0" fontId="4" fillId="0" borderId="0"/>
    <xf numFmtId="0" fontId="28" fillId="0" borderId="0"/>
    <xf numFmtId="0" fontId="28" fillId="0" borderId="0"/>
    <xf numFmtId="0" fontId="4" fillId="0" borderId="0"/>
    <xf numFmtId="0" fontId="28" fillId="0" borderId="0"/>
    <xf numFmtId="0" fontId="4" fillId="0" borderId="0"/>
    <xf numFmtId="0" fontId="4" fillId="0" borderId="0"/>
    <xf numFmtId="0" fontId="4" fillId="0" borderId="0"/>
    <xf numFmtId="0" fontId="28" fillId="0" borderId="0"/>
    <xf numFmtId="0" fontId="4" fillId="0" borderId="0"/>
    <xf numFmtId="0" fontId="28" fillId="0" borderId="0"/>
    <xf numFmtId="0" fontId="4" fillId="0" borderId="0"/>
    <xf numFmtId="0" fontId="28" fillId="0" borderId="0"/>
    <xf numFmtId="0" fontId="4" fillId="0" borderId="0"/>
    <xf numFmtId="0" fontId="28" fillId="0" borderId="0"/>
    <xf numFmtId="0" fontId="4" fillId="0" borderId="0"/>
    <xf numFmtId="0" fontId="4" fillId="0" borderId="0"/>
    <xf numFmtId="0" fontId="28" fillId="0" borderId="0"/>
    <xf numFmtId="0" fontId="4" fillId="0" borderId="0"/>
    <xf numFmtId="0" fontId="28" fillId="0" borderId="0"/>
    <xf numFmtId="0" fontId="4" fillId="0" borderId="0"/>
    <xf numFmtId="0" fontId="28"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28" fillId="0" borderId="0"/>
    <xf numFmtId="0" fontId="4" fillId="0" borderId="0"/>
    <xf numFmtId="0" fontId="28" fillId="0" borderId="0"/>
    <xf numFmtId="0" fontId="4" fillId="0" borderId="0"/>
    <xf numFmtId="0" fontId="28" fillId="0" borderId="0" applyNumberFormat="0" applyFill="0" applyBorder="0" applyAlignment="0" applyProtection="0"/>
    <xf numFmtId="0" fontId="4" fillId="0" borderId="0"/>
    <xf numFmtId="0" fontId="4" fillId="0" borderId="0"/>
    <xf numFmtId="0" fontId="28" fillId="0" borderId="0"/>
    <xf numFmtId="0" fontId="4" fillId="0" borderId="0"/>
    <xf numFmtId="0" fontId="28"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28" fillId="0" borderId="0"/>
    <xf numFmtId="0" fontId="4" fillId="0" borderId="0"/>
    <xf numFmtId="0" fontId="4" fillId="0" borderId="0"/>
    <xf numFmtId="0" fontId="4" fillId="0" borderId="0"/>
    <xf numFmtId="0" fontId="28"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28" fillId="0" borderId="0"/>
    <xf numFmtId="0" fontId="4"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28"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28" fillId="0" borderId="0"/>
    <xf numFmtId="0" fontId="28"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28" fillId="0" borderId="0"/>
    <xf numFmtId="0" fontId="28"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4" fillId="0" borderId="0"/>
    <xf numFmtId="0" fontId="28" fillId="0" borderId="0"/>
    <xf numFmtId="0" fontId="4" fillId="0" borderId="0"/>
    <xf numFmtId="0" fontId="28" fillId="0" borderId="0"/>
    <xf numFmtId="0" fontId="28" fillId="0" borderId="0">
      <alignment horizontal="left" wrapText="1"/>
    </xf>
    <xf numFmtId="0" fontId="28"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28" fillId="0" borderId="0"/>
    <xf numFmtId="0" fontId="28"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28" fillId="0" borderId="0"/>
    <xf numFmtId="0" fontId="28"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lignment horizontal="left" wrapText="1"/>
    </xf>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28" fillId="0" borderId="0"/>
    <xf numFmtId="0" fontId="28" fillId="0" borderId="0"/>
    <xf numFmtId="0" fontId="28" fillId="0" borderId="0"/>
    <xf numFmtId="0" fontId="28" fillId="0" borderId="0">
      <alignment horizontal="left" wrapText="1"/>
    </xf>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28" fillId="0" borderId="0"/>
    <xf numFmtId="0" fontId="28"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28"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28"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28" fillId="0" borderId="0">
      <alignment horizontal="left" wrapText="1"/>
    </xf>
    <xf numFmtId="0" fontId="4" fillId="0" borderId="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xf numFmtId="0" fontId="28" fillId="0" borderId="0"/>
    <xf numFmtId="0" fontId="28" fillId="0" borderId="0"/>
    <xf numFmtId="0" fontId="28" fillId="0" borderId="0"/>
    <xf numFmtId="0" fontId="28"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28"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28" fillId="0" borderId="0"/>
    <xf numFmtId="0" fontId="28"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28"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28"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28"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28" fillId="0" borderId="0"/>
    <xf numFmtId="0" fontId="4"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28" fillId="0" borderId="0"/>
    <xf numFmtId="0" fontId="28" fillId="0" borderId="0"/>
    <xf numFmtId="0" fontId="4" fillId="0" borderId="0"/>
    <xf numFmtId="0" fontId="4" fillId="0" borderId="0"/>
    <xf numFmtId="0" fontId="28" fillId="0" borderId="0">
      <alignment horizontal="left" wrapText="1"/>
    </xf>
    <xf numFmtId="0" fontId="28"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28" fillId="0" borderId="0"/>
    <xf numFmtId="0" fontId="28" fillId="0" borderId="0"/>
    <xf numFmtId="0" fontId="28" fillId="0" borderId="0"/>
    <xf numFmtId="0" fontId="4"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4" fillId="0" borderId="0"/>
    <xf numFmtId="0" fontId="28" fillId="0" borderId="0"/>
    <xf numFmtId="0" fontId="4"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28" fillId="0" borderId="0"/>
    <xf numFmtId="0" fontId="28" fillId="0" borderId="0"/>
    <xf numFmtId="0" fontId="28" fillId="0" borderId="0"/>
    <xf numFmtId="0" fontId="28" fillId="0" borderId="0"/>
    <xf numFmtId="0" fontId="4"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28"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28" fillId="0" borderId="0"/>
    <xf numFmtId="0" fontId="4" fillId="0" borderId="0"/>
    <xf numFmtId="0" fontId="28" fillId="0" borderId="0"/>
    <xf numFmtId="0" fontId="28"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28" fillId="0" borderId="0"/>
    <xf numFmtId="0" fontId="4" fillId="0" borderId="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xf numFmtId="0" fontId="28" fillId="0" borderId="0"/>
    <xf numFmtId="0" fontId="28" fillId="0" borderId="0">
      <alignment horizontal="left" wrapText="1"/>
    </xf>
    <xf numFmtId="0" fontId="28" fillId="0" borderId="0"/>
    <xf numFmtId="0" fontId="28" fillId="0" borderId="0"/>
    <xf numFmtId="0" fontId="28" fillId="0" borderId="0">
      <alignment horizontal="left" wrapText="1"/>
    </xf>
    <xf numFmtId="0" fontId="28" fillId="0" borderId="0"/>
    <xf numFmtId="0" fontId="4" fillId="0" borderId="0"/>
    <xf numFmtId="0" fontId="28"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28"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4" fillId="0" borderId="0"/>
    <xf numFmtId="0" fontId="28" fillId="0" borderId="0"/>
    <xf numFmtId="0" fontId="28" fillId="0" borderId="0"/>
    <xf numFmtId="0" fontId="4"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applyNumberForma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applyNumberFormat="0" applyFill="0" applyBorder="0" applyAlignment="0" applyProtection="0"/>
    <xf numFmtId="0" fontId="28" fillId="0" borderId="0"/>
    <xf numFmtId="0" fontId="28" fillId="0" borderId="0"/>
    <xf numFmtId="0" fontId="28" fillId="0" borderId="0"/>
    <xf numFmtId="0" fontId="28" fillId="0" borderId="0"/>
    <xf numFmtId="0" fontId="28" fillId="0" borderId="0"/>
    <xf numFmtId="0" fontId="4" fillId="0" borderId="0"/>
    <xf numFmtId="0" fontId="28"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28" fillId="0" borderId="0" applyNumberFormat="0" applyFill="0" applyBorder="0" applyAlignment="0" applyProtection="0"/>
    <xf numFmtId="0" fontId="4" fillId="0" borderId="0"/>
    <xf numFmtId="0" fontId="28" fillId="0" borderId="0"/>
    <xf numFmtId="0" fontId="4" fillId="0" borderId="0"/>
    <xf numFmtId="0" fontId="28" fillId="0" borderId="0"/>
    <xf numFmtId="0" fontId="4" fillId="0" borderId="0"/>
    <xf numFmtId="0" fontId="4" fillId="0" borderId="0"/>
    <xf numFmtId="0" fontId="28"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4" fillId="0" borderId="0"/>
    <xf numFmtId="0" fontId="4" fillId="0" borderId="0"/>
    <xf numFmtId="0" fontId="4" fillId="0" borderId="0"/>
    <xf numFmtId="0" fontId="4"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4" fillId="0" borderId="0"/>
    <xf numFmtId="0" fontId="28" fillId="0" borderId="0"/>
    <xf numFmtId="0" fontId="28"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28"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28" fillId="0" borderId="0"/>
    <xf numFmtId="0" fontId="28"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60" borderId="53" applyNumberFormat="0" applyFont="0" applyAlignment="0" applyProtection="0"/>
    <xf numFmtId="0" fontId="4" fillId="0" borderId="0"/>
    <xf numFmtId="0" fontId="4" fillId="0" borderId="0"/>
    <xf numFmtId="0" fontId="4" fillId="0" borderId="0"/>
    <xf numFmtId="0" fontId="28" fillId="60" borderId="53" applyNumberFormat="0" applyFont="0" applyAlignment="0" applyProtection="0"/>
    <xf numFmtId="0" fontId="28" fillId="60" borderId="53" applyNumberFormat="0" applyFont="0" applyAlignment="0" applyProtection="0"/>
    <xf numFmtId="0" fontId="28" fillId="60" borderId="53" applyNumberFormat="0" applyFont="0" applyAlignment="0" applyProtection="0"/>
    <xf numFmtId="0" fontId="28" fillId="60" borderId="53" applyNumberFormat="0" applyFont="0" applyAlignment="0" applyProtection="0"/>
    <xf numFmtId="0" fontId="28" fillId="60" borderId="53" applyNumberFormat="0" applyFont="0" applyAlignment="0" applyProtection="0"/>
    <xf numFmtId="0" fontId="28" fillId="60" borderId="53" applyNumberFormat="0" applyFont="0" applyAlignment="0" applyProtection="0"/>
    <xf numFmtId="0" fontId="28" fillId="60" borderId="53" applyNumberFormat="0" applyFont="0" applyAlignment="0" applyProtection="0"/>
    <xf numFmtId="0" fontId="28" fillId="60" borderId="53" applyNumberFormat="0" applyFont="0" applyAlignment="0" applyProtection="0"/>
    <xf numFmtId="0" fontId="28" fillId="60" borderId="53" applyNumberFormat="0" applyFont="0" applyAlignment="0" applyProtection="0"/>
    <xf numFmtId="167" fontId="28" fillId="0" borderId="0" applyFont="0" applyFill="0" applyBorder="0" applyAlignment="0" applyProtection="0"/>
    <xf numFmtId="0" fontId="83" fillId="60" borderId="53" applyNumberFormat="0" applyFont="0" applyAlignment="0" applyProtection="0"/>
    <xf numFmtId="0" fontId="28" fillId="60" borderId="53" applyNumberFormat="0" applyFont="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0" fontId="28" fillId="60" borderId="53" applyNumberFormat="0" applyFont="0" applyAlignment="0" applyProtection="0"/>
    <xf numFmtId="167" fontId="28" fillId="0" borderId="0" applyFont="0" applyFill="0" applyBorder="0" applyAlignment="0" applyProtection="0"/>
    <xf numFmtId="167" fontId="28" fillId="0" borderId="0" applyFont="0" applyFill="0" applyBorder="0" applyAlignment="0" applyProtection="0"/>
    <xf numFmtId="43" fontId="28" fillId="0" borderId="0" applyFont="0" applyFill="0" applyBorder="0" applyAlignment="0" applyProtection="0"/>
    <xf numFmtId="43" fontId="66" fillId="0" borderId="0" applyFont="0" applyFill="0" applyBorder="0" applyAlignment="0" applyProtection="0"/>
    <xf numFmtId="167" fontId="65"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43" fontId="28" fillId="0" borderId="0" applyFont="0" applyFill="0" applyBorder="0" applyAlignment="0" applyProtection="0"/>
    <xf numFmtId="168" fontId="28" fillId="0" borderId="0" applyFont="0" applyFill="0" applyBorder="0" applyAlignment="0" applyProtection="0"/>
    <xf numFmtId="0" fontId="63" fillId="0" borderId="0" applyNumberFormat="0" applyFill="0" applyBorder="0" applyAlignment="0" applyProtection="0">
      <alignment vertical="top"/>
      <protection locked="0"/>
    </xf>
    <xf numFmtId="0" fontId="63" fillId="0" borderId="0" applyNumberFormat="0" applyFill="0" applyBorder="0" applyAlignment="0" applyProtection="0">
      <alignment vertical="top"/>
      <protection locked="0"/>
    </xf>
    <xf numFmtId="168" fontId="28" fillId="0" borderId="0" applyFont="0" applyFill="0" applyBorder="0" applyAlignment="0" applyProtection="0"/>
    <xf numFmtId="0" fontId="63" fillId="0" borderId="0" applyNumberFormat="0" applyFill="0" applyBorder="0" applyAlignment="0" applyProtection="0">
      <alignment vertical="top"/>
      <protection locked="0"/>
    </xf>
    <xf numFmtId="167"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0" fontId="63" fillId="0" borderId="0" applyNumberFormat="0" applyFill="0" applyBorder="0" applyAlignment="0" applyProtection="0">
      <alignment vertical="top"/>
      <protection locked="0"/>
    </xf>
    <xf numFmtId="0" fontId="63" fillId="0" borderId="0" applyNumberFormat="0" applyFill="0" applyBorder="0" applyAlignment="0" applyProtection="0">
      <alignment vertical="top"/>
      <protection locked="0"/>
    </xf>
    <xf numFmtId="0" fontId="4" fillId="0" borderId="0"/>
    <xf numFmtId="168" fontId="28" fillId="0" borderId="0" applyFont="0" applyFill="0" applyBorder="0" applyAlignment="0" applyProtection="0"/>
    <xf numFmtId="0" fontId="4" fillId="0" borderId="0"/>
    <xf numFmtId="0" fontId="4" fillId="0" borderId="0"/>
    <xf numFmtId="167" fontId="2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28"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4" fillId="0" borderId="0"/>
    <xf numFmtId="0" fontId="28" fillId="0" borderId="0"/>
    <xf numFmtId="0" fontId="4" fillId="0" borderId="0"/>
    <xf numFmtId="0" fontId="4" fillId="0" borderId="0"/>
    <xf numFmtId="0" fontId="28" fillId="0" borderId="0"/>
    <xf numFmtId="0" fontId="4" fillId="0" borderId="0"/>
    <xf numFmtId="0" fontId="28"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lignment horizontal="left" wrapText="1"/>
    </xf>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28" fillId="0" borderId="0"/>
    <xf numFmtId="0" fontId="4" fillId="0" borderId="0"/>
    <xf numFmtId="0" fontId="4" fillId="0" borderId="0"/>
    <xf numFmtId="0" fontId="28" fillId="0" borderId="0"/>
    <xf numFmtId="0" fontId="4" fillId="0" borderId="0"/>
    <xf numFmtId="0" fontId="28" fillId="0" borderId="0" applyNumberFormat="0" applyFill="0" applyBorder="0" applyAlignment="0" applyProtection="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28" fillId="0" borderId="0"/>
    <xf numFmtId="0" fontId="28"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7" fontId="28" fillId="0" borderId="0" applyFont="0" applyFill="0" applyBorder="0" applyAlignment="0" applyProtection="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28" fillId="0" borderId="0"/>
    <xf numFmtId="0" fontId="28"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7" fontId="2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28"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28" fillId="0" borderId="0"/>
    <xf numFmtId="0" fontId="4" fillId="0" borderId="0"/>
    <xf numFmtId="0" fontId="28"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xf numFmtId="0" fontId="4"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28"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28"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28"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167" fontId="2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8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4" fillId="0" borderId="0"/>
    <xf numFmtId="0" fontId="4" fillId="0" borderId="0"/>
    <xf numFmtId="0" fontId="28" fillId="0" borderId="0"/>
    <xf numFmtId="0" fontId="4" fillId="0" borderId="0"/>
    <xf numFmtId="0" fontId="4" fillId="0" borderId="0"/>
    <xf numFmtId="0" fontId="28" fillId="0" borderId="0" applyNumberFormat="0" applyFill="0" applyBorder="0" applyAlignment="0" applyProtection="0"/>
    <xf numFmtId="0" fontId="28" fillId="0" borderId="0" applyNumberFormat="0" applyFill="0" applyBorder="0" applyAlignment="0" applyProtection="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28" fillId="0" borderId="0"/>
    <xf numFmtId="0" fontId="4"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60" borderId="53" applyNumberFormat="0" applyFont="0" applyAlignment="0" applyProtection="0"/>
    <xf numFmtId="0" fontId="28" fillId="0" borderId="0"/>
    <xf numFmtId="0" fontId="28" fillId="60" borderId="53" applyNumberFormat="0" applyFont="0" applyAlignment="0" applyProtection="0"/>
    <xf numFmtId="0" fontId="28" fillId="60" borderId="53" applyNumberFormat="0" applyFont="0" applyAlignment="0" applyProtection="0"/>
    <xf numFmtId="167" fontId="28" fillId="0" borderId="0" applyFont="0" applyFill="0" applyBorder="0" applyAlignment="0" applyProtection="0"/>
    <xf numFmtId="167" fontId="28" fillId="0" borderId="0" applyFont="0" applyFill="0" applyBorder="0" applyAlignment="0" applyProtection="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7" fontId="2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28"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28"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4" fillId="0" borderId="0"/>
    <xf numFmtId="0" fontId="28"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28" fillId="0" borderId="0" applyNumberFormat="0" applyFill="0" applyBorder="0" applyAlignment="0" applyProtection="0"/>
    <xf numFmtId="0" fontId="4" fillId="0" borderId="0"/>
    <xf numFmtId="0" fontId="4"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4" fillId="0" borderId="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28" fillId="0" borderId="0" applyNumberFormat="0" applyFill="0" applyBorder="0" applyAlignment="0" applyProtection="0"/>
    <xf numFmtId="0" fontId="28" fillId="0" borderId="0"/>
    <xf numFmtId="0" fontId="4" fillId="0" borderId="0"/>
    <xf numFmtId="0" fontId="28" fillId="0" borderId="0"/>
    <xf numFmtId="0" fontId="4" fillId="0" borderId="0"/>
    <xf numFmtId="0" fontId="4" fillId="0" borderId="0"/>
    <xf numFmtId="0" fontId="28" fillId="0" borderId="0"/>
    <xf numFmtId="0" fontId="4" fillId="0" borderId="0"/>
    <xf numFmtId="0" fontId="4" fillId="0" borderId="0"/>
    <xf numFmtId="0" fontId="28" fillId="0" borderId="0"/>
    <xf numFmtId="0" fontId="4" fillId="0" borderId="0"/>
    <xf numFmtId="0" fontId="28" fillId="0" borderId="0"/>
    <xf numFmtId="0" fontId="4" fillId="0" borderId="0"/>
    <xf numFmtId="0" fontId="28" fillId="0" borderId="0"/>
    <xf numFmtId="0" fontId="4" fillId="0" borderId="0"/>
    <xf numFmtId="0" fontId="28" fillId="0" borderId="0"/>
    <xf numFmtId="0" fontId="4" fillId="0" borderId="0"/>
    <xf numFmtId="0" fontId="28"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28" fillId="0" borderId="0"/>
    <xf numFmtId="0" fontId="28" fillId="0" borderId="0" applyNumberFormat="0" applyFill="0" applyBorder="0" applyAlignment="0" applyProtection="0"/>
    <xf numFmtId="0" fontId="28" fillId="0" borderId="0" applyNumberFormat="0" applyFill="0" applyBorder="0" applyAlignment="0" applyProtection="0"/>
    <xf numFmtId="0" fontId="4" fillId="0" borderId="0"/>
    <xf numFmtId="0" fontId="4" fillId="0" borderId="0"/>
    <xf numFmtId="0" fontId="4" fillId="0" borderId="0"/>
    <xf numFmtId="0" fontId="28"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28"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28"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28" fillId="0" borderId="0"/>
    <xf numFmtId="0" fontId="4" fillId="0" borderId="0"/>
    <xf numFmtId="0" fontId="4" fillId="0" borderId="0"/>
    <xf numFmtId="0" fontId="4" fillId="0" borderId="0"/>
    <xf numFmtId="0" fontId="28" fillId="0" borderId="0"/>
    <xf numFmtId="0" fontId="28" fillId="0" borderId="0"/>
    <xf numFmtId="0" fontId="28"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167" fontId="28" fillId="0" borderId="0" applyFont="0" applyFill="0" applyBorder="0" applyAlignment="0" applyProtection="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lignment horizontal="left" wrapText="1"/>
    </xf>
    <xf numFmtId="0" fontId="28"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28" fillId="0" borderId="0">
      <alignment horizontal="left" wrapText="1"/>
    </xf>
    <xf numFmtId="0" fontId="4" fillId="0" borderId="0"/>
    <xf numFmtId="0" fontId="28" fillId="0" borderId="0"/>
    <xf numFmtId="0" fontId="4" fillId="0" borderId="0"/>
    <xf numFmtId="0" fontId="28" fillId="0" borderId="0"/>
    <xf numFmtId="0" fontId="28" fillId="0" borderId="0"/>
    <xf numFmtId="0" fontId="28"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4" fillId="0" borderId="0"/>
    <xf numFmtId="0" fontId="4" fillId="0" borderId="0"/>
    <xf numFmtId="0" fontId="4" fillId="0" borderId="0"/>
    <xf numFmtId="0" fontId="4" fillId="0" borderId="0"/>
    <xf numFmtId="0" fontId="28" fillId="0" borderId="0"/>
    <xf numFmtId="0" fontId="4" fillId="0" borderId="0"/>
    <xf numFmtId="0" fontId="28" fillId="0" borderId="0"/>
    <xf numFmtId="0" fontId="28" fillId="0" borderId="0"/>
    <xf numFmtId="0" fontId="28" fillId="0" borderId="0"/>
    <xf numFmtId="0" fontId="4" fillId="0" borderId="0"/>
    <xf numFmtId="0" fontId="28" fillId="0" borderId="0" applyNumberFormat="0" applyFill="0" applyBorder="0" applyAlignment="0" applyProtection="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7" fontId="28" fillId="0" borderId="0" applyFont="0" applyFill="0" applyBorder="0" applyAlignment="0" applyProtection="0"/>
    <xf numFmtId="0" fontId="4" fillId="0" borderId="0"/>
    <xf numFmtId="0" fontId="4" fillId="0" borderId="0"/>
    <xf numFmtId="0" fontId="4" fillId="0" borderId="0"/>
    <xf numFmtId="0" fontId="28" fillId="60" borderId="53" applyNumberFormat="0" applyFont="0" applyAlignment="0" applyProtection="0"/>
    <xf numFmtId="0" fontId="4" fillId="0" borderId="0"/>
    <xf numFmtId="0" fontId="28" fillId="0" borderId="0"/>
    <xf numFmtId="0" fontId="28" fillId="60" borderId="53" applyNumberFormat="0" applyFont="0" applyAlignment="0" applyProtection="0"/>
    <xf numFmtId="167" fontId="28" fillId="0" borderId="0" applyFont="0" applyFill="0" applyBorder="0" applyAlignment="0" applyProtection="0"/>
    <xf numFmtId="0" fontId="28" fillId="60" borderId="53" applyNumberFormat="0" applyFont="0" applyAlignment="0" applyProtection="0"/>
    <xf numFmtId="0" fontId="4" fillId="0" borderId="0"/>
    <xf numFmtId="168" fontId="2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7" fontId="2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7" fontId="2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7" fontId="2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lignment horizontal="left" wrapText="1"/>
    </xf>
    <xf numFmtId="0" fontId="28" fillId="0" borderId="0">
      <alignment horizontal="left" wrapText="1"/>
    </xf>
    <xf numFmtId="0" fontId="28"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2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2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28"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28" fillId="0" borderId="0"/>
    <xf numFmtId="0" fontId="4"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28" fillId="0" borderId="0" applyNumberFormat="0" applyFill="0" applyBorder="0" applyAlignment="0" applyProtection="0"/>
    <xf numFmtId="0" fontId="28"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60" borderId="53" applyNumberFormat="0" applyFont="0" applyAlignment="0" applyProtection="0"/>
    <xf numFmtId="167" fontId="65" fillId="0" borderId="0" applyFont="0" applyFill="0" applyBorder="0" applyAlignment="0" applyProtection="0"/>
    <xf numFmtId="0" fontId="28" fillId="60" borderId="53"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28" fillId="0" borderId="0"/>
    <xf numFmtId="0" fontId="28" fillId="0" borderId="0" applyNumberFormat="0" applyFill="0" applyBorder="0" applyAlignment="0" applyProtection="0"/>
    <xf numFmtId="0" fontId="4" fillId="0" borderId="0"/>
    <xf numFmtId="0" fontId="28" fillId="0" borderId="0"/>
    <xf numFmtId="0" fontId="4" fillId="0" borderId="0"/>
    <xf numFmtId="0" fontId="28" fillId="0" borderId="0" applyNumberFormat="0" applyFill="0" applyBorder="0" applyAlignment="0" applyProtection="0"/>
    <xf numFmtId="0" fontId="28" fillId="0" borderId="0"/>
    <xf numFmtId="0" fontId="28" fillId="0" borderId="0"/>
    <xf numFmtId="0" fontId="4" fillId="0" borderId="0"/>
    <xf numFmtId="0" fontId="28" fillId="0" borderId="0"/>
    <xf numFmtId="0" fontId="4" fillId="0" borderId="0"/>
    <xf numFmtId="0" fontId="28" fillId="0" borderId="0"/>
    <xf numFmtId="0" fontId="28" fillId="0" borderId="0"/>
    <xf numFmtId="0" fontId="4" fillId="0" borderId="0"/>
    <xf numFmtId="0" fontId="4" fillId="0" borderId="0"/>
    <xf numFmtId="0" fontId="4" fillId="0" borderId="0"/>
    <xf numFmtId="0" fontId="4"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7" fontId="2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28" fillId="0" borderId="0">
      <alignment horizontal="left" wrapText="1"/>
    </xf>
    <xf numFmtId="0" fontId="4" fillId="0" borderId="0"/>
    <xf numFmtId="0" fontId="28" fillId="0" borderId="0">
      <alignment horizontal="left" wrapText="1"/>
    </xf>
    <xf numFmtId="0" fontId="28" fillId="0" borderId="0">
      <alignment horizontal="left" wrapText="1"/>
    </xf>
    <xf numFmtId="0" fontId="28" fillId="0" borderId="0">
      <alignment horizontal="left" wrapText="1"/>
    </xf>
    <xf numFmtId="0" fontId="4" fillId="0" borderId="0"/>
    <xf numFmtId="9" fontId="28" fillId="0" borderId="0" applyFont="0" applyFill="0" applyBorder="0" applyAlignment="0" applyProtection="0"/>
    <xf numFmtId="0" fontId="4" fillId="0" borderId="0"/>
    <xf numFmtId="0" fontId="28" fillId="0" borderId="0">
      <alignment horizontal="left" wrapText="1"/>
    </xf>
    <xf numFmtId="0" fontId="4" fillId="0" borderId="0"/>
    <xf numFmtId="167" fontId="28" fillId="0" borderId="0" applyFont="0" applyFill="0" applyBorder="0" applyAlignment="0" applyProtection="0"/>
    <xf numFmtId="0" fontId="4" fillId="0" borderId="0"/>
    <xf numFmtId="0" fontId="4" fillId="0" borderId="0"/>
    <xf numFmtId="0" fontId="4" fillId="0" borderId="0"/>
    <xf numFmtId="168" fontId="2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7" fontId="2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39" borderId="0" applyNumberFormat="0" applyBorder="0" applyAlignment="0" applyProtection="0"/>
    <xf numFmtId="0" fontId="6" fillId="16" borderId="0" applyNumberFormat="0" applyBorder="0" applyAlignment="0" applyProtection="0"/>
    <xf numFmtId="0" fontId="6" fillId="20" borderId="0" applyNumberFormat="0" applyBorder="0" applyAlignment="0" applyProtection="0"/>
    <xf numFmtId="0" fontId="6" fillId="24" borderId="0" applyNumberFormat="0" applyBorder="0" applyAlignment="0" applyProtection="0"/>
    <xf numFmtId="0" fontId="6" fillId="28" borderId="0" applyNumberFormat="0" applyBorder="0" applyAlignment="0" applyProtection="0"/>
    <xf numFmtId="0" fontId="6" fillId="32" borderId="0" applyNumberFormat="0" applyBorder="0" applyAlignment="0" applyProtection="0"/>
    <xf numFmtId="0" fontId="6" fillId="36" borderId="0" applyNumberFormat="0" applyBorder="0" applyAlignment="0" applyProtection="0"/>
    <xf numFmtId="0" fontId="52" fillId="10" borderId="0" applyNumberFormat="0" applyBorder="0" applyAlignment="0" applyProtection="0"/>
    <xf numFmtId="0" fontId="56" fillId="13" borderId="41" applyNumberFormat="0" applyAlignment="0" applyProtection="0"/>
    <xf numFmtId="0" fontId="5" fillId="14" borderId="44" applyNumberFormat="0" applyAlignment="0" applyProtection="0"/>
    <xf numFmtId="0" fontId="59" fillId="0" borderId="0" applyNumberFormat="0" applyFill="0" applyBorder="0" applyAlignment="0" applyProtection="0"/>
    <xf numFmtId="0" fontId="51" fillId="9" borderId="0" applyNumberFormat="0" applyBorder="0" applyAlignment="0" applyProtection="0"/>
    <xf numFmtId="0" fontId="49" fillId="0" borderId="38" applyNumberFormat="0" applyFill="0" applyAlignment="0" applyProtection="0"/>
    <xf numFmtId="0" fontId="50" fillId="0" borderId="39" applyNumberFormat="0" applyFill="0" applyAlignment="0" applyProtection="0"/>
    <xf numFmtId="0" fontId="43" fillId="0" borderId="40" applyNumberFormat="0" applyFill="0" applyAlignment="0" applyProtection="0"/>
    <xf numFmtId="0" fontId="43" fillId="0" borderId="0" applyNumberFormat="0" applyFill="0" applyBorder="0" applyAlignment="0" applyProtection="0"/>
    <xf numFmtId="0" fontId="54" fillId="12" borderId="41" applyNumberFormat="0" applyAlignment="0" applyProtection="0"/>
    <xf numFmtId="43" fontId="4" fillId="0" borderId="0" applyFont="0" applyFill="0" applyBorder="0" applyAlignment="0" applyProtection="0"/>
    <xf numFmtId="0" fontId="57" fillId="0" borderId="43" applyNumberFormat="0" applyFill="0" applyAlignment="0" applyProtection="0"/>
    <xf numFmtId="0" fontId="53" fillId="11" borderId="0" applyNumberFormat="0" applyBorder="0" applyAlignment="0" applyProtection="0"/>
    <xf numFmtId="0" fontId="28" fillId="0" borderId="0"/>
    <xf numFmtId="0" fontId="4" fillId="0" borderId="0"/>
    <xf numFmtId="0" fontId="4" fillId="0" borderId="0"/>
    <xf numFmtId="0" fontId="4" fillId="0" borderId="0"/>
    <xf numFmtId="0" fontId="4" fillId="0" borderId="0"/>
    <xf numFmtId="0" fontId="4" fillId="15" borderId="45" applyNumberFormat="0" applyFont="0" applyAlignment="0" applyProtection="0"/>
    <xf numFmtId="0" fontId="55" fillId="13" borderId="42" applyNumberFormat="0" applyAlignment="0" applyProtection="0"/>
    <xf numFmtId="0" fontId="84" fillId="0" borderId="0" applyNumberFormat="0" applyFill="0" applyBorder="0" applyAlignment="0" applyProtection="0"/>
    <xf numFmtId="0" fontId="3" fillId="0" borderId="46" applyNumberFormat="0" applyFill="0" applyAlignment="0" applyProtection="0"/>
    <xf numFmtId="0" fontId="58" fillId="0" borderId="0" applyNumberFormat="0" applyFill="0" applyBorder="0" applyAlignment="0" applyProtection="0"/>
    <xf numFmtId="0" fontId="28" fillId="0" borderId="0"/>
    <xf numFmtId="0" fontId="4" fillId="0" borderId="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5" borderId="45" applyNumberFormat="0" applyFont="0" applyAlignment="0" applyProtection="0"/>
    <xf numFmtId="0" fontId="4" fillId="15" borderId="45" applyNumberFormat="0" applyFont="0" applyAlignment="0" applyProtection="0"/>
    <xf numFmtId="0" fontId="4" fillId="15" borderId="45" applyNumberFormat="0" applyFont="0" applyAlignment="0" applyProtection="0"/>
    <xf numFmtId="0" fontId="4" fillId="15" borderId="45" applyNumberFormat="0" applyFont="0" applyAlignment="0" applyProtection="0"/>
    <xf numFmtId="0" fontId="4" fillId="15" borderId="45" applyNumberFormat="0" applyFont="0" applyAlignment="0" applyProtection="0"/>
    <xf numFmtId="0" fontId="4" fillId="15" borderId="45" applyNumberFormat="0" applyFont="0" applyAlignment="0" applyProtection="0"/>
    <xf numFmtId="9" fontId="4" fillId="0" borderId="0" applyFont="0" applyFill="0" applyBorder="0" applyAlignment="0" applyProtection="0"/>
    <xf numFmtId="0" fontId="4" fillId="0" borderId="0"/>
    <xf numFmtId="0" fontId="28" fillId="0" borderId="0"/>
    <xf numFmtId="0" fontId="28"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85" fillId="0" borderId="0"/>
    <xf numFmtId="0" fontId="85" fillId="0" borderId="0"/>
    <xf numFmtId="0" fontId="4" fillId="0" borderId="0"/>
    <xf numFmtId="43" fontId="4" fillId="0" borderId="0" applyFont="0" applyFill="0" applyBorder="0" applyAlignment="0" applyProtection="0"/>
    <xf numFmtId="0" fontId="4" fillId="0" borderId="0"/>
    <xf numFmtId="0" fontId="4" fillId="0" borderId="0"/>
    <xf numFmtId="0" fontId="85" fillId="0" borderId="0"/>
    <xf numFmtId="0" fontId="85" fillId="0" borderId="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5" borderId="45" applyNumberFormat="0" applyFont="0" applyAlignment="0" applyProtection="0"/>
    <xf numFmtId="0" fontId="4" fillId="15" borderId="45" applyNumberFormat="0" applyFont="0" applyAlignment="0" applyProtection="0"/>
    <xf numFmtId="0" fontId="4" fillId="15" borderId="45" applyNumberFormat="0" applyFont="0" applyAlignment="0" applyProtection="0"/>
    <xf numFmtId="0" fontId="4" fillId="15" borderId="45" applyNumberFormat="0" applyFont="0" applyAlignment="0" applyProtection="0"/>
    <xf numFmtId="0" fontId="4" fillId="15" borderId="45" applyNumberFormat="0" applyFont="0" applyAlignment="0" applyProtection="0"/>
    <xf numFmtId="0" fontId="4" fillId="15" borderId="45" applyNumberFormat="0" applyFont="0" applyAlignment="0" applyProtection="0"/>
    <xf numFmtId="9" fontId="4" fillId="0" borderId="0" applyFont="0" applyFill="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15" borderId="45" applyNumberFormat="0" applyFont="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15" borderId="45" applyNumberFormat="0" applyFont="0" applyAlignment="0" applyProtection="0"/>
  </cellStyleXfs>
  <cellXfs count="203">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14" fillId="0" borderId="17" xfId="2" quotePrefix="1" applyFill="1" applyBorder="1" applyAlignment="1">
      <alignment horizontal="right" vertical="center" wrapText="1"/>
    </xf>
    <xf numFmtId="0" fontId="14" fillId="0" borderId="18" xfId="2" quotePrefix="1" applyFill="1" applyBorder="1" applyAlignment="1">
      <alignment horizontal="right" vertical="center" wrapText="1"/>
    </xf>
    <xf numFmtId="0" fontId="2" fillId="0" borderId="0" xfId="0" applyFont="1" applyFill="1" applyBorder="1" applyAlignment="1">
      <alignment horizontal="right" vertical="center" wrapText="1"/>
    </xf>
    <xf numFmtId="0" fontId="3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19" fillId="5" borderId="0" xfId="0" quotePrefix="1"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10" fontId="2" fillId="0" borderId="0" xfId="0" applyNumberFormat="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0" fontId="0" fillId="0" borderId="20" xfId="0" applyFont="1" applyBorder="1"/>
    <xf numFmtId="0" fontId="0" fillId="0" borderId="22" xfId="0" applyFont="1" applyBorder="1"/>
    <xf numFmtId="0" fontId="0" fillId="0" borderId="23" xfId="0" applyFont="1" applyBorder="1"/>
    <xf numFmtId="0" fontId="46" fillId="0" borderId="0" xfId="0" applyFont="1" applyBorder="1"/>
    <xf numFmtId="0" fontId="0" fillId="0" borderId="24" xfId="0" applyFont="1" applyBorder="1"/>
    <xf numFmtId="0" fontId="0" fillId="0" borderId="25" xfId="0" applyFont="1" applyBorder="1"/>
    <xf numFmtId="0" fontId="0" fillId="4" borderId="25" xfId="0" applyFont="1" applyFill="1" applyBorder="1"/>
    <xf numFmtId="0" fontId="0" fillId="4" borderId="0" xfId="0" applyFont="1" applyFill="1" applyBorder="1"/>
    <xf numFmtId="0" fontId="0" fillId="0" borderId="0" xfId="0" applyFont="1" applyBorder="1" applyAlignment="1"/>
    <xf numFmtId="0" fontId="48" fillId="0" borderId="25" xfId="0" applyFont="1" applyBorder="1" applyAlignment="1"/>
    <xf numFmtId="0" fontId="43" fillId="0" borderId="25" xfId="0" applyFont="1" applyBorder="1"/>
    <xf numFmtId="0" fontId="3" fillId="4" borderId="26" xfId="0" applyFont="1" applyFill="1" applyBorder="1" applyAlignment="1">
      <alignment vertical="center"/>
    </xf>
    <xf numFmtId="9" fontId="3" fillId="4" borderId="26" xfId="1" applyFont="1" applyFill="1" applyBorder="1" applyAlignment="1">
      <alignment vertical="center"/>
    </xf>
    <xf numFmtId="165" fontId="0" fillId="4" borderId="30" xfId="9" applyNumberFormat="1" applyFont="1" applyFill="1" applyBorder="1" applyAlignment="1">
      <alignment vertical="center"/>
    </xf>
    <xf numFmtId="166" fontId="0" fillId="4" borderId="34" xfId="1" applyNumberFormat="1" applyFont="1" applyFill="1" applyBorder="1" applyAlignment="1">
      <alignment vertical="center"/>
    </xf>
    <xf numFmtId="165" fontId="0" fillId="4" borderId="34" xfId="9" applyNumberFormat="1" applyFont="1" applyFill="1" applyBorder="1" applyAlignment="1">
      <alignment vertical="center"/>
    </xf>
    <xf numFmtId="0" fontId="48" fillId="0" borderId="25" xfId="0" applyFont="1" applyBorder="1"/>
    <xf numFmtId="165" fontId="0" fillId="4" borderId="37" xfId="9" applyNumberFormat="1" applyFont="1" applyFill="1" applyBorder="1" applyAlignment="1">
      <alignment vertical="center"/>
    </xf>
    <xf numFmtId="14" fontId="2" fillId="0" borderId="0" xfId="0" applyNumberFormat="1" applyFont="1" applyFill="1" applyBorder="1" applyAlignment="1">
      <alignment horizontal="center" vertical="center" wrapText="1"/>
    </xf>
    <xf numFmtId="0" fontId="2" fillId="8" borderId="0" xfId="0" applyFont="1" applyFill="1" applyBorder="1" applyAlignment="1">
      <alignment horizontal="center" vertical="center" wrapText="1"/>
    </xf>
    <xf numFmtId="1" fontId="2" fillId="0" borderId="0" xfId="0" applyNumberFormat="1" applyFont="1" applyFill="1" applyBorder="1" applyAlignment="1">
      <alignment horizontal="center" vertical="center" wrapText="1"/>
    </xf>
    <xf numFmtId="1" fontId="0" fillId="0" borderId="0" xfId="0" applyNumberFormat="1" applyFont="1" applyFill="1" applyBorder="1" applyAlignment="1">
      <alignment horizontal="center" vertical="center" wrapText="1"/>
    </xf>
    <xf numFmtId="171" fontId="2" fillId="0" borderId="0" xfId="0" applyNumberFormat="1" applyFont="1" applyFill="1" applyBorder="1" applyAlignment="1">
      <alignment horizontal="center" vertical="center" wrapText="1"/>
    </xf>
    <xf numFmtId="9" fontId="2" fillId="0" borderId="0" xfId="0" applyNumberFormat="1" applyFont="1" applyFill="1" applyBorder="1" applyAlignment="1">
      <alignment horizontal="center" vertical="center" wrapText="1"/>
    </xf>
    <xf numFmtId="165" fontId="0" fillId="0" borderId="0" xfId="0" applyNumberFormat="1" applyFont="1"/>
    <xf numFmtId="10" fontId="2" fillId="0" borderId="0" xfId="1" applyNumberFormat="1" applyFont="1" applyFill="1" applyBorder="1" applyAlignment="1">
      <alignment horizontal="center" vertical="center" wrapText="1"/>
    </xf>
    <xf numFmtId="10" fontId="2" fillId="0" borderId="0" xfId="1" quotePrefix="1" applyNumberFormat="1" applyFont="1" applyFill="1" applyBorder="1" applyAlignment="1">
      <alignment horizontal="center" vertical="center" wrapText="1"/>
    </xf>
    <xf numFmtId="10" fontId="0" fillId="0" borderId="0" xfId="1" quotePrefix="1" applyNumberFormat="1" applyFont="1" applyFill="1" applyBorder="1" applyAlignment="1">
      <alignment horizontal="center" vertical="center" wrapText="1"/>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9" fillId="0" borderId="0" xfId="0" applyFont="1" applyAlignment="1">
      <alignment horizontal="left"/>
    </xf>
    <xf numFmtId="0" fontId="15" fillId="0" borderId="0" xfId="0" applyFont="1" applyAlignment="1">
      <alignment horizontal="left"/>
    </xf>
    <xf numFmtId="49" fontId="0" fillId="4" borderId="31" xfId="0" applyNumberFormat="1" applyFont="1" applyFill="1" applyBorder="1" applyAlignment="1">
      <alignment horizontal="center" vertical="center"/>
    </xf>
    <xf numFmtId="49" fontId="0" fillId="4" borderId="32" xfId="0" applyNumberFormat="1" applyFont="1" applyFill="1" applyBorder="1" applyAlignment="1">
      <alignment horizontal="center" vertical="center"/>
    </xf>
    <xf numFmtId="49" fontId="0" fillId="4" borderId="33" xfId="0" applyNumberFormat="1" applyFont="1" applyFill="1" applyBorder="1" applyAlignment="1">
      <alignment horizontal="center" vertical="center"/>
    </xf>
    <xf numFmtId="0" fontId="45" fillId="0" borderId="21" xfId="0" applyFont="1" applyBorder="1" applyAlignment="1">
      <alignment horizontal="center"/>
    </xf>
    <xf numFmtId="0" fontId="47" fillId="0" borderId="0" xfId="0" applyFont="1" applyBorder="1" applyAlignment="1">
      <alignment horizontal="center"/>
    </xf>
    <xf numFmtId="0" fontId="0" fillId="4" borderId="27" xfId="0" applyFont="1" applyFill="1" applyBorder="1" applyAlignment="1">
      <alignment horizontal="left" vertical="center"/>
    </xf>
    <xf numFmtId="0" fontId="0" fillId="4" borderId="28" xfId="0" applyFont="1" applyFill="1" applyBorder="1" applyAlignment="1">
      <alignment horizontal="left" vertical="center"/>
    </xf>
    <xf numFmtId="0" fontId="0" fillId="4" borderId="29" xfId="0" applyFont="1" applyFill="1" applyBorder="1" applyAlignment="1">
      <alignment horizontal="left" vertical="center"/>
    </xf>
    <xf numFmtId="0" fontId="0" fillId="4" borderId="31" xfId="0" applyFont="1" applyFill="1" applyBorder="1" applyAlignment="1">
      <alignment horizontal="left" vertical="center"/>
    </xf>
    <xf numFmtId="0" fontId="0" fillId="4" borderId="32" xfId="0" applyFont="1" applyFill="1" applyBorder="1" applyAlignment="1">
      <alignment horizontal="left" vertical="center"/>
    </xf>
    <xf numFmtId="0" fontId="0" fillId="4" borderId="33" xfId="0" applyFont="1" applyFill="1" applyBorder="1" applyAlignment="1">
      <alignment horizontal="left" vertical="center"/>
    </xf>
    <xf numFmtId="49" fontId="0" fillId="4" borderId="31" xfId="0" quotePrefix="1" applyNumberFormat="1" applyFont="1" applyFill="1" applyBorder="1" applyAlignment="1">
      <alignment horizontal="left" vertical="center"/>
    </xf>
    <xf numFmtId="49" fontId="0" fillId="4" borderId="32" xfId="0" applyNumberFormat="1" applyFont="1" applyFill="1" applyBorder="1" applyAlignment="1">
      <alignment horizontal="left" vertical="center"/>
    </xf>
    <xf numFmtId="49" fontId="0" fillId="4" borderId="33" xfId="0" applyNumberFormat="1" applyFont="1" applyFill="1" applyBorder="1" applyAlignment="1">
      <alignment horizontal="left" vertical="center"/>
    </xf>
    <xf numFmtId="49" fontId="0" fillId="4" borderId="31" xfId="0" applyNumberFormat="1" applyFill="1" applyBorder="1" applyAlignment="1">
      <alignment horizontal="left" vertical="center"/>
    </xf>
    <xf numFmtId="49" fontId="0" fillId="4" borderId="31" xfId="0" applyNumberFormat="1" applyFont="1" applyFill="1" applyBorder="1" applyAlignment="1">
      <alignment horizontal="left" vertical="center"/>
    </xf>
    <xf numFmtId="0" fontId="0" fillId="0" borderId="23" xfId="0" applyFont="1" applyBorder="1" applyAlignment="1">
      <alignment horizontal="center"/>
    </xf>
    <xf numFmtId="0" fontId="0" fillId="0" borderId="0" xfId="0" applyFont="1" applyBorder="1" applyAlignment="1">
      <alignment horizontal="center"/>
    </xf>
    <xf numFmtId="0" fontId="0" fillId="0" borderId="24" xfId="0" applyFont="1" applyBorder="1" applyAlignment="1">
      <alignment horizontal="center"/>
    </xf>
    <xf numFmtId="0" fontId="0" fillId="0" borderId="35" xfId="0" applyFont="1" applyBorder="1" applyAlignment="1">
      <alignment horizontal="center"/>
    </xf>
    <xf numFmtId="0" fontId="0" fillId="0" borderId="25" xfId="0" applyFont="1" applyBorder="1" applyAlignment="1">
      <alignment horizontal="center"/>
    </xf>
    <xf numFmtId="0" fontId="0" fillId="0" borderId="36" xfId="0" applyFont="1" applyBorder="1" applyAlignment="1">
      <alignment horizontal="center"/>
    </xf>
  </cellXfs>
  <cellStyles count="58014">
    <cellStyle name="20% - Accent1" xfId="34"/>
    <cellStyle name="20% - Accent1 10" xfId="35"/>
    <cellStyle name="20% - Accent1 11" xfId="57711"/>
    <cellStyle name="20% - Accent1 12" xfId="57760"/>
    <cellStyle name="20% - Accent1 13" xfId="57889"/>
    <cellStyle name="20% - Accent1 14" xfId="57988"/>
    <cellStyle name="20% - Accent1 15" xfId="58001"/>
    <cellStyle name="20% - Accent1 2" xfId="36"/>
    <cellStyle name="20% - Accent1 2 2" xfId="57762"/>
    <cellStyle name="20% - Accent1 2 2 2" xfId="57891"/>
    <cellStyle name="20% - Accent1 2 3" xfId="57761"/>
    <cellStyle name="20% - Accent1 2 4" xfId="57890"/>
    <cellStyle name="20% - Accent1 3" xfId="37"/>
    <cellStyle name="20% - Accent1 3 2" xfId="57763"/>
    <cellStyle name="20% - Accent1 3 3" xfId="57892"/>
    <cellStyle name="20% - Accent1 4" xfId="38"/>
    <cellStyle name="20% - Accent1 4 2" xfId="57764"/>
    <cellStyle name="20% - Accent1 4 3" xfId="57893"/>
    <cellStyle name="20% - Accent1 5" xfId="39"/>
    <cellStyle name="20% - Accent1 5 2" xfId="57765"/>
    <cellStyle name="20% - Accent1 5 3" xfId="57894"/>
    <cellStyle name="20% - Accent1 6" xfId="40"/>
    <cellStyle name="20% - Accent1 7" xfId="41"/>
    <cellStyle name="20% - Accent1 8" xfId="42"/>
    <cellStyle name="20% - Accent1 9" xfId="43"/>
    <cellStyle name="20% - Accent1_Geografisk fordeling" xfId="57766"/>
    <cellStyle name="20% - Accent2" xfId="44"/>
    <cellStyle name="20% - Accent2 10" xfId="45"/>
    <cellStyle name="20% - Accent2 11" xfId="57712"/>
    <cellStyle name="20% - Accent2 12" xfId="57767"/>
    <cellStyle name="20% - Accent2 13" xfId="57895"/>
    <cellStyle name="20% - Accent2 14" xfId="57989"/>
    <cellStyle name="20% - Accent2 15" xfId="58002"/>
    <cellStyle name="20% - Accent2 2" xfId="46"/>
    <cellStyle name="20% - Accent2 2 2" xfId="57769"/>
    <cellStyle name="20% - Accent2 2 2 2" xfId="57897"/>
    <cellStyle name="20% - Accent2 2 3" xfId="57768"/>
    <cellStyle name="20% - Accent2 2 4" xfId="57896"/>
    <cellStyle name="20% - Accent2 3" xfId="47"/>
    <cellStyle name="20% - Accent2 3 2" xfId="57770"/>
    <cellStyle name="20% - Accent2 3 3" xfId="57898"/>
    <cellStyle name="20% - Accent2 4" xfId="48"/>
    <cellStyle name="20% - Accent2 4 2" xfId="57771"/>
    <cellStyle name="20% - Accent2 4 3" xfId="57899"/>
    <cellStyle name="20% - Accent2 5" xfId="49"/>
    <cellStyle name="20% - Accent2 5 2" xfId="57772"/>
    <cellStyle name="20% - Accent2 5 3" xfId="57900"/>
    <cellStyle name="20% - Accent2 6" xfId="50"/>
    <cellStyle name="20% - Accent2 7" xfId="51"/>
    <cellStyle name="20% - Accent2 8" xfId="52"/>
    <cellStyle name="20% - Accent2 9" xfId="53"/>
    <cellStyle name="20% - Accent2_Geografisk fordeling" xfId="57773"/>
    <cellStyle name="20% - Accent3" xfId="54"/>
    <cellStyle name="20% - Accent3 10" xfId="55"/>
    <cellStyle name="20% - Accent3 11" xfId="57713"/>
    <cellStyle name="20% - Accent3 12" xfId="57774"/>
    <cellStyle name="20% - Accent3 13" xfId="57901"/>
    <cellStyle name="20% - Accent3 14" xfId="57990"/>
    <cellStyle name="20% - Accent3 15" xfId="58003"/>
    <cellStyle name="20% - Accent3 2" xfId="56"/>
    <cellStyle name="20% - Accent3 2 2" xfId="57776"/>
    <cellStyle name="20% - Accent3 2 2 2" xfId="57903"/>
    <cellStyle name="20% - Accent3 2 3" xfId="57775"/>
    <cellStyle name="20% - Accent3 2 4" xfId="57902"/>
    <cellStyle name="20% - Accent3 3" xfId="57"/>
    <cellStyle name="20% - Accent3 3 2" xfId="57777"/>
    <cellStyle name="20% - Accent3 3 3" xfId="57904"/>
    <cellStyle name="20% - Accent3 4" xfId="58"/>
    <cellStyle name="20% - Accent3 4 2" xfId="57778"/>
    <cellStyle name="20% - Accent3 4 3" xfId="57905"/>
    <cellStyle name="20% - Accent3 5" xfId="59"/>
    <cellStyle name="20% - Accent3 5 2" xfId="57779"/>
    <cellStyle name="20% - Accent3 5 3" xfId="57906"/>
    <cellStyle name="20% - Accent3 6" xfId="60"/>
    <cellStyle name="20% - Accent3 7" xfId="61"/>
    <cellStyle name="20% - Accent3 8" xfId="62"/>
    <cellStyle name="20% - Accent3 9" xfId="63"/>
    <cellStyle name="20% - Accent3_Geografisk fordeling" xfId="57780"/>
    <cellStyle name="20% - Accent4" xfId="64"/>
    <cellStyle name="20% - Accent4 10" xfId="65"/>
    <cellStyle name="20% - Accent4 11" xfId="57714"/>
    <cellStyle name="20% - Accent4 12" xfId="57781"/>
    <cellStyle name="20% - Accent4 13" xfId="57907"/>
    <cellStyle name="20% - Accent4 14" xfId="57991"/>
    <cellStyle name="20% - Accent4 15" xfId="58004"/>
    <cellStyle name="20% - Accent4 2" xfId="66"/>
    <cellStyle name="20% - Accent4 2 2" xfId="57783"/>
    <cellStyle name="20% - Accent4 2 2 2" xfId="57909"/>
    <cellStyle name="20% - Accent4 2 3" xfId="57782"/>
    <cellStyle name="20% - Accent4 2 4" xfId="57908"/>
    <cellStyle name="20% - Accent4 3" xfId="67"/>
    <cellStyle name="20% - Accent4 3 2" xfId="57784"/>
    <cellStyle name="20% - Accent4 3 3" xfId="57910"/>
    <cellStyle name="20% - Accent4 4" xfId="68"/>
    <cellStyle name="20% - Accent4 4 2" xfId="57785"/>
    <cellStyle name="20% - Accent4 4 3" xfId="57911"/>
    <cellStyle name="20% - Accent4 5" xfId="69"/>
    <cellStyle name="20% - Accent4 5 2" xfId="57786"/>
    <cellStyle name="20% - Accent4 5 3" xfId="57912"/>
    <cellStyle name="20% - Accent4 6" xfId="70"/>
    <cellStyle name="20% - Accent4 7" xfId="71"/>
    <cellStyle name="20% - Accent4 8" xfId="72"/>
    <cellStyle name="20% - Accent4 9" xfId="73"/>
    <cellStyle name="20% - Accent4_Geografisk fordeling" xfId="57787"/>
    <cellStyle name="20% - Accent5" xfId="74"/>
    <cellStyle name="20% - Accent5 10" xfId="75"/>
    <cellStyle name="20% - Accent5 11" xfId="57715"/>
    <cellStyle name="20% - Accent5 12" xfId="57788"/>
    <cellStyle name="20% - Accent5 13" xfId="57913"/>
    <cellStyle name="20% - Accent5 14" xfId="57992"/>
    <cellStyle name="20% - Accent5 15" xfId="58005"/>
    <cellStyle name="20% - Accent5 2" xfId="76"/>
    <cellStyle name="20% - Accent5 2 2" xfId="57790"/>
    <cellStyle name="20% - Accent5 2 2 2" xfId="57915"/>
    <cellStyle name="20% - Accent5 2 3" xfId="57789"/>
    <cellStyle name="20% - Accent5 2 4" xfId="57914"/>
    <cellStyle name="20% - Accent5 3" xfId="77"/>
    <cellStyle name="20% - Accent5 3 2" xfId="57791"/>
    <cellStyle name="20% - Accent5 3 3" xfId="57916"/>
    <cellStyle name="20% - Accent5 4" xfId="78"/>
    <cellStyle name="20% - Accent5 4 2" xfId="57792"/>
    <cellStyle name="20% - Accent5 4 3" xfId="57917"/>
    <cellStyle name="20% - Accent5 5" xfId="79"/>
    <cellStyle name="20% - Accent5 5 2" xfId="57793"/>
    <cellStyle name="20% - Accent5 5 3" xfId="57918"/>
    <cellStyle name="20% - Accent5 6" xfId="80"/>
    <cellStyle name="20% - Accent5 7" xfId="81"/>
    <cellStyle name="20% - Accent5 8" xfId="82"/>
    <cellStyle name="20% - Accent5 9" xfId="83"/>
    <cellStyle name="20% - Accent5_Geografisk fordeling" xfId="57794"/>
    <cellStyle name="20% - Accent6" xfId="84"/>
    <cellStyle name="20% - Accent6 10" xfId="85"/>
    <cellStyle name="20% - Accent6 11" xfId="57716"/>
    <cellStyle name="20% - Accent6 12" xfId="57795"/>
    <cellStyle name="20% - Accent6 13" xfId="57919"/>
    <cellStyle name="20% - Accent6 14" xfId="57993"/>
    <cellStyle name="20% - Accent6 15" xfId="58006"/>
    <cellStyle name="20% - Accent6 2" xfId="86"/>
    <cellStyle name="20% - Accent6 2 2" xfId="57797"/>
    <cellStyle name="20% - Accent6 2 2 2" xfId="57921"/>
    <cellStyle name="20% - Accent6 2 3" xfId="57796"/>
    <cellStyle name="20% - Accent6 2 4" xfId="57920"/>
    <cellStyle name="20% - Accent6 3" xfId="87"/>
    <cellStyle name="20% - Accent6 3 2" xfId="57798"/>
    <cellStyle name="20% - Accent6 3 3" xfId="57922"/>
    <cellStyle name="20% - Accent6 4" xfId="88"/>
    <cellStyle name="20% - Accent6 4 2" xfId="57799"/>
    <cellStyle name="20% - Accent6 4 3" xfId="57923"/>
    <cellStyle name="20% - Accent6 5" xfId="89"/>
    <cellStyle name="20% - Accent6 5 2" xfId="57800"/>
    <cellStyle name="20% - Accent6 5 3" xfId="57924"/>
    <cellStyle name="20% - Accent6 6" xfId="90"/>
    <cellStyle name="20% - Accent6 7" xfId="91"/>
    <cellStyle name="20% - Accent6 8" xfId="92"/>
    <cellStyle name="20% - Accent6 9" xfId="93"/>
    <cellStyle name="20% - Accent6_Geografisk fordeling" xfId="57801"/>
    <cellStyle name="20% - uthevingsfarge 1 2" xfId="94"/>
    <cellStyle name="20% - uthevingsfarge 1 2 2" xfId="95"/>
    <cellStyle name="20% - uthevingsfarge 1 2 3" xfId="96"/>
    <cellStyle name="20% - uthevingsfarge 1 3" xfId="97"/>
    <cellStyle name="20% - uthevingsfarge 1 3 2" xfId="3885"/>
    <cellStyle name="20% - uthevingsfarge 2 2" xfId="98"/>
    <cellStyle name="20% - uthevingsfarge 2 2 2" xfId="99"/>
    <cellStyle name="20% - uthevingsfarge 2 2 3" xfId="100"/>
    <cellStyle name="20% - uthevingsfarge 2 3" xfId="101"/>
    <cellStyle name="20% - uthevingsfarge 2 3 2" xfId="3890"/>
    <cellStyle name="20% - uthevingsfarge 3 2" xfId="102"/>
    <cellStyle name="20% - uthevingsfarge 3 2 2" xfId="103"/>
    <cellStyle name="20% - uthevingsfarge 3 2 3" xfId="104"/>
    <cellStyle name="20% - uthevingsfarge 3 3" xfId="105"/>
    <cellStyle name="20% - uthevingsfarge 3 3 2" xfId="3895"/>
    <cellStyle name="20% - uthevingsfarge 4 2" xfId="106"/>
    <cellStyle name="20% - uthevingsfarge 4 2 2" xfId="107"/>
    <cellStyle name="20% - uthevingsfarge 4 2 3" xfId="108"/>
    <cellStyle name="20% - uthevingsfarge 4 3" xfId="109"/>
    <cellStyle name="20% - uthevingsfarge 4 3 2" xfId="3900"/>
    <cellStyle name="20% - uthevingsfarge 5 2" xfId="110"/>
    <cellStyle name="20% - uthevingsfarge 5 2 2" xfId="111"/>
    <cellStyle name="20% - uthevingsfarge 5 2 3" xfId="112"/>
    <cellStyle name="20% - uthevingsfarge 5 3" xfId="113"/>
    <cellStyle name="20% - uthevingsfarge 5 3 2" xfId="3905"/>
    <cellStyle name="20% - uthevingsfarge 6 2" xfId="114"/>
    <cellStyle name="20% - uthevingsfarge 6 2 2" xfId="115"/>
    <cellStyle name="20% - uthevingsfarge 6 2 3" xfId="116"/>
    <cellStyle name="20% - uthevingsfarge 6 3" xfId="117"/>
    <cellStyle name="20% - uthevingsfarge 6 3 2" xfId="3910"/>
    <cellStyle name="40% - Accent1" xfId="118"/>
    <cellStyle name="40% - Accent1 10" xfId="119"/>
    <cellStyle name="40% - Accent1 11" xfId="57717"/>
    <cellStyle name="40% - Accent1 12" xfId="57802"/>
    <cellStyle name="40% - Accent1 13" xfId="57925"/>
    <cellStyle name="40% - Accent1 14" xfId="57994"/>
    <cellStyle name="40% - Accent1 15" xfId="58007"/>
    <cellStyle name="40% - Accent1 2" xfId="120"/>
    <cellStyle name="40% - Accent1 2 2" xfId="57804"/>
    <cellStyle name="40% - Accent1 2 2 2" xfId="57927"/>
    <cellStyle name="40% - Accent1 2 3" xfId="57803"/>
    <cellStyle name="40% - Accent1 2 4" xfId="57926"/>
    <cellStyle name="40% - Accent1 3" xfId="121"/>
    <cellStyle name="40% - Accent1 3 2" xfId="57805"/>
    <cellStyle name="40% - Accent1 3 3" xfId="57928"/>
    <cellStyle name="40% - Accent1 4" xfId="122"/>
    <cellStyle name="40% - Accent1 4 2" xfId="57806"/>
    <cellStyle name="40% - Accent1 4 3" xfId="57929"/>
    <cellStyle name="40% - Accent1 5" xfId="123"/>
    <cellStyle name="40% - Accent1 5 2" xfId="57807"/>
    <cellStyle name="40% - Accent1 5 3" xfId="57930"/>
    <cellStyle name="40% - Accent1 6" xfId="124"/>
    <cellStyle name="40% - Accent1 7" xfId="125"/>
    <cellStyle name="40% - Accent1 8" xfId="126"/>
    <cellStyle name="40% - Accent1 9" xfId="127"/>
    <cellStyle name="40% - Accent1_Geografisk fordeling" xfId="57808"/>
    <cellStyle name="40% - Accent2" xfId="128"/>
    <cellStyle name="40% - Accent2 10" xfId="129"/>
    <cellStyle name="40% - Accent2 11" xfId="57718"/>
    <cellStyle name="40% - Accent2 12" xfId="57809"/>
    <cellStyle name="40% - Accent2 13" xfId="57931"/>
    <cellStyle name="40% - Accent2 14" xfId="57995"/>
    <cellStyle name="40% - Accent2 15" xfId="58008"/>
    <cellStyle name="40% - Accent2 2" xfId="130"/>
    <cellStyle name="40% - Accent2 2 2" xfId="57811"/>
    <cellStyle name="40% - Accent2 2 2 2" xfId="57933"/>
    <cellStyle name="40% - Accent2 2 3" xfId="57810"/>
    <cellStyle name="40% - Accent2 2 4" xfId="57932"/>
    <cellStyle name="40% - Accent2 3" xfId="131"/>
    <cellStyle name="40% - Accent2 3 2" xfId="57812"/>
    <cellStyle name="40% - Accent2 3 3" xfId="57934"/>
    <cellStyle name="40% - Accent2 4" xfId="132"/>
    <cellStyle name="40% - Accent2 4 2" xfId="57813"/>
    <cellStyle name="40% - Accent2 4 3" xfId="57935"/>
    <cellStyle name="40% - Accent2 5" xfId="133"/>
    <cellStyle name="40% - Accent2 5 2" xfId="57814"/>
    <cellStyle name="40% - Accent2 5 3" xfId="57936"/>
    <cellStyle name="40% - Accent2 6" xfId="134"/>
    <cellStyle name="40% - Accent2 7" xfId="135"/>
    <cellStyle name="40% - Accent2 8" xfId="136"/>
    <cellStyle name="40% - Accent2 9" xfId="137"/>
    <cellStyle name="40% - Accent2_Geografisk fordeling" xfId="57815"/>
    <cellStyle name="40% - Accent3" xfId="138"/>
    <cellStyle name="40% - Accent3 10" xfId="139"/>
    <cellStyle name="40% - Accent3 11" xfId="57719"/>
    <cellStyle name="40% - Accent3 12" xfId="57816"/>
    <cellStyle name="40% - Accent3 13" xfId="57937"/>
    <cellStyle name="40% - Accent3 14" xfId="57996"/>
    <cellStyle name="40% - Accent3 15" xfId="58009"/>
    <cellStyle name="40% - Accent3 2" xfId="140"/>
    <cellStyle name="40% - Accent3 2 2" xfId="57818"/>
    <cellStyle name="40% - Accent3 2 2 2" xfId="57939"/>
    <cellStyle name="40% - Accent3 2 3" xfId="57817"/>
    <cellStyle name="40% - Accent3 2 4" xfId="57938"/>
    <cellStyle name="40% - Accent3 3" xfId="141"/>
    <cellStyle name="40% - Accent3 3 2" xfId="57819"/>
    <cellStyle name="40% - Accent3 3 3" xfId="57940"/>
    <cellStyle name="40% - Accent3 4" xfId="142"/>
    <cellStyle name="40% - Accent3 4 2" xfId="57820"/>
    <cellStyle name="40% - Accent3 4 3" xfId="57941"/>
    <cellStyle name="40% - Accent3 5" xfId="143"/>
    <cellStyle name="40% - Accent3 5 2" xfId="57821"/>
    <cellStyle name="40% - Accent3 5 3" xfId="57942"/>
    <cellStyle name="40% - Accent3 6" xfId="144"/>
    <cellStyle name="40% - Accent3 7" xfId="145"/>
    <cellStyle name="40% - Accent3 8" xfId="146"/>
    <cellStyle name="40% - Accent3 9" xfId="147"/>
    <cellStyle name="40% - Accent3_Geografisk fordeling" xfId="57822"/>
    <cellStyle name="40% - Accent4" xfId="148"/>
    <cellStyle name="40% - Accent4 10" xfId="149"/>
    <cellStyle name="40% - Accent4 11" xfId="57720"/>
    <cellStyle name="40% - Accent4 12" xfId="57823"/>
    <cellStyle name="40% - Accent4 13" xfId="57943"/>
    <cellStyle name="40% - Accent4 14" xfId="57997"/>
    <cellStyle name="40% - Accent4 15" xfId="58010"/>
    <cellStyle name="40% - Accent4 2" xfId="150"/>
    <cellStyle name="40% - Accent4 2 2" xfId="57825"/>
    <cellStyle name="40% - Accent4 2 2 2" xfId="57945"/>
    <cellStyle name="40% - Accent4 2 3" xfId="57824"/>
    <cellStyle name="40% - Accent4 2 4" xfId="57944"/>
    <cellStyle name="40% - Accent4 3" xfId="151"/>
    <cellStyle name="40% - Accent4 3 2" xfId="57826"/>
    <cellStyle name="40% - Accent4 3 3" xfId="57946"/>
    <cellStyle name="40% - Accent4 4" xfId="152"/>
    <cellStyle name="40% - Accent4 4 2" xfId="57827"/>
    <cellStyle name="40% - Accent4 4 3" xfId="57947"/>
    <cellStyle name="40% - Accent4 5" xfId="153"/>
    <cellStyle name="40% - Accent4 5 2" xfId="57828"/>
    <cellStyle name="40% - Accent4 5 3" xfId="57948"/>
    <cellStyle name="40% - Accent4 6" xfId="154"/>
    <cellStyle name="40% - Accent4 7" xfId="155"/>
    <cellStyle name="40% - Accent4 8" xfId="156"/>
    <cellStyle name="40% - Accent4 9" xfId="157"/>
    <cellStyle name="40% - Accent4_Geografisk fordeling" xfId="57829"/>
    <cellStyle name="40% - Accent5" xfId="158"/>
    <cellStyle name="40% - Accent5 10" xfId="159"/>
    <cellStyle name="40% - Accent5 11" xfId="57721"/>
    <cellStyle name="40% - Accent5 12" xfId="57830"/>
    <cellStyle name="40% - Accent5 13" xfId="57949"/>
    <cellStyle name="40% - Accent5 14" xfId="57998"/>
    <cellStyle name="40% - Accent5 15" xfId="58011"/>
    <cellStyle name="40% - Accent5 2" xfId="160"/>
    <cellStyle name="40% - Accent5 2 2" xfId="57832"/>
    <cellStyle name="40% - Accent5 2 2 2" xfId="57951"/>
    <cellStyle name="40% - Accent5 2 3" xfId="57831"/>
    <cellStyle name="40% - Accent5 2 4" xfId="57950"/>
    <cellStyle name="40% - Accent5 3" xfId="161"/>
    <cellStyle name="40% - Accent5 3 2" xfId="57833"/>
    <cellStyle name="40% - Accent5 3 3" xfId="57952"/>
    <cellStyle name="40% - Accent5 4" xfId="162"/>
    <cellStyle name="40% - Accent5 4 2" xfId="57834"/>
    <cellStyle name="40% - Accent5 4 3" xfId="57953"/>
    <cellStyle name="40% - Accent5 5" xfId="163"/>
    <cellStyle name="40% - Accent5 5 2" xfId="57835"/>
    <cellStyle name="40% - Accent5 5 3" xfId="57954"/>
    <cellStyle name="40% - Accent5 6" xfId="164"/>
    <cellStyle name="40% - Accent5 7" xfId="165"/>
    <cellStyle name="40% - Accent5 8" xfId="166"/>
    <cellStyle name="40% - Accent5 9" xfId="167"/>
    <cellStyle name="40% - Accent5_Geografisk fordeling" xfId="57836"/>
    <cellStyle name="40% - Accent6" xfId="168"/>
    <cellStyle name="40% - Accent6 10" xfId="169"/>
    <cellStyle name="40% - Accent6 11" xfId="57722"/>
    <cellStyle name="40% - Accent6 12" xfId="57837"/>
    <cellStyle name="40% - Accent6 13" xfId="57955"/>
    <cellStyle name="40% - Accent6 14" xfId="57999"/>
    <cellStyle name="40% - Accent6 15" xfId="58012"/>
    <cellStyle name="40% - Accent6 2" xfId="170"/>
    <cellStyle name="40% - Accent6 2 2" xfId="57839"/>
    <cellStyle name="40% - Accent6 2 2 2" xfId="57957"/>
    <cellStyle name="40% - Accent6 2 3" xfId="57838"/>
    <cellStyle name="40% - Accent6 2 4" xfId="57956"/>
    <cellStyle name="40% - Accent6 3" xfId="171"/>
    <cellStyle name="40% - Accent6 3 2" xfId="57840"/>
    <cellStyle name="40% - Accent6 3 3" xfId="57958"/>
    <cellStyle name="40% - Accent6 4" xfId="172"/>
    <cellStyle name="40% - Accent6 4 2" xfId="57841"/>
    <cellStyle name="40% - Accent6 4 3" xfId="57959"/>
    <cellStyle name="40% - Accent6 5" xfId="173"/>
    <cellStyle name="40% - Accent6 5 2" xfId="57842"/>
    <cellStyle name="40% - Accent6 5 3" xfId="57960"/>
    <cellStyle name="40% - Accent6 6" xfId="174"/>
    <cellStyle name="40% - Accent6 7" xfId="175"/>
    <cellStyle name="40% - Accent6 8" xfId="176"/>
    <cellStyle name="40% - Accent6 9" xfId="177"/>
    <cellStyle name="40% - Accent6_Geografisk fordeling" xfId="57843"/>
    <cellStyle name="40% - uthevingsfarge 1 2" xfId="178"/>
    <cellStyle name="40% - uthevingsfarge 1 2 2" xfId="179"/>
    <cellStyle name="40% - uthevingsfarge 1 2 3" xfId="180"/>
    <cellStyle name="40% - uthevingsfarge 1 3" xfId="181"/>
    <cellStyle name="40% - uthevingsfarge 1 3 2" xfId="3981"/>
    <cellStyle name="40% - uthevingsfarge 2 2" xfId="182"/>
    <cellStyle name="40% - uthevingsfarge 2 2 2" xfId="183"/>
    <cellStyle name="40% - uthevingsfarge 2 2 3" xfId="184"/>
    <cellStyle name="40% - uthevingsfarge 2 3" xfId="185"/>
    <cellStyle name="40% - uthevingsfarge 2 3 2" xfId="3986"/>
    <cellStyle name="40% - uthevingsfarge 3 2" xfId="186"/>
    <cellStyle name="40% - uthevingsfarge 3 2 2" xfId="187"/>
    <cellStyle name="40% - uthevingsfarge 3 2 3" xfId="188"/>
    <cellStyle name="40% - uthevingsfarge 3 3" xfId="189"/>
    <cellStyle name="40% - uthevingsfarge 3 3 2" xfId="3991"/>
    <cellStyle name="40% - uthevingsfarge 4 2" xfId="190"/>
    <cellStyle name="40% - uthevingsfarge 4 2 2" xfId="191"/>
    <cellStyle name="40% - uthevingsfarge 4 2 3" xfId="192"/>
    <cellStyle name="40% - uthevingsfarge 4 3" xfId="193"/>
    <cellStyle name="40% - uthevingsfarge 4 3 2" xfId="3996"/>
    <cellStyle name="40% - uthevingsfarge 5 2" xfId="194"/>
    <cellStyle name="40% - uthevingsfarge 5 2 2" xfId="195"/>
    <cellStyle name="40% - uthevingsfarge 5 2 3" xfId="196"/>
    <cellStyle name="40% - uthevingsfarge 5 3" xfId="197"/>
    <cellStyle name="40% - uthevingsfarge 5 3 2" xfId="4001"/>
    <cellStyle name="40% - uthevingsfarge 6 2" xfId="198"/>
    <cellStyle name="40% - uthevingsfarge 6 2 2" xfId="199"/>
    <cellStyle name="40% - uthevingsfarge 6 2 3" xfId="200"/>
    <cellStyle name="40% - uthevingsfarge 6 3" xfId="201"/>
    <cellStyle name="40% - uthevingsfarge 6 3 2" xfId="4006"/>
    <cellStyle name="60% - Accent1" xfId="202"/>
    <cellStyle name="60% - Accent1 2" xfId="57723"/>
    <cellStyle name="60% - Accent2" xfId="203"/>
    <cellStyle name="60% - Accent2 2" xfId="57724"/>
    <cellStyle name="60% - Accent3" xfId="204"/>
    <cellStyle name="60% - Accent3 2" xfId="57725"/>
    <cellStyle name="60% - Accent4" xfId="205"/>
    <cellStyle name="60% - Accent4 2" xfId="57726"/>
    <cellStyle name="60% - Accent5" xfId="206"/>
    <cellStyle name="60% - Accent5 2" xfId="57727"/>
    <cellStyle name="60% - Accent6" xfId="207"/>
    <cellStyle name="60% - Accent6 2" xfId="57728"/>
    <cellStyle name="60% - uthevingsfarge 1 2" xfId="208"/>
    <cellStyle name="60% - uthevingsfarge 1 2 2" xfId="209"/>
    <cellStyle name="60% - uthevingsfarge 1 2 3" xfId="210"/>
    <cellStyle name="60% - uthevingsfarge 1 3" xfId="211"/>
    <cellStyle name="60% - uthevingsfarge 1 3 2" xfId="4017"/>
    <cellStyle name="60% - uthevingsfarge 2 2" xfId="212"/>
    <cellStyle name="60% - uthevingsfarge 2 2 2" xfId="213"/>
    <cellStyle name="60% - uthevingsfarge 2 2 3" xfId="214"/>
    <cellStyle name="60% - uthevingsfarge 2 3" xfId="215"/>
    <cellStyle name="60% - uthevingsfarge 2 3 2" xfId="4022"/>
    <cellStyle name="60% - uthevingsfarge 3 2" xfId="216"/>
    <cellStyle name="60% - uthevingsfarge 3 2 2" xfId="217"/>
    <cellStyle name="60% - uthevingsfarge 3 2 3" xfId="218"/>
    <cellStyle name="60% - uthevingsfarge 3 3" xfId="219"/>
    <cellStyle name="60% - uthevingsfarge 3 3 2" xfId="4027"/>
    <cellStyle name="60% - uthevingsfarge 4 2" xfId="220"/>
    <cellStyle name="60% - uthevingsfarge 4 2 2" xfId="221"/>
    <cellStyle name="60% - uthevingsfarge 4 2 3" xfId="222"/>
    <cellStyle name="60% - uthevingsfarge 4 3" xfId="223"/>
    <cellStyle name="60% - uthevingsfarge 4 3 2" xfId="4032"/>
    <cellStyle name="60% - uthevingsfarge 5 2" xfId="224"/>
    <cellStyle name="60% - uthevingsfarge 5 2 2" xfId="225"/>
    <cellStyle name="60% - uthevingsfarge 5 2 3" xfId="226"/>
    <cellStyle name="60% - uthevingsfarge 5 3" xfId="227"/>
    <cellStyle name="60% - uthevingsfarge 5 3 2" xfId="4037"/>
    <cellStyle name="60% - uthevingsfarge 6 2" xfId="228"/>
    <cellStyle name="60% - uthevingsfarge 6 2 2" xfId="229"/>
    <cellStyle name="60% - uthevingsfarge 6 2 3" xfId="230"/>
    <cellStyle name="60% - uthevingsfarge 6 3" xfId="231"/>
    <cellStyle name="60% - uthevingsfarge 6 3 2" xfId="4042"/>
    <cellStyle name="Accent1" xfId="232"/>
    <cellStyle name="Accent1 2" xfId="57729"/>
    <cellStyle name="Accent2" xfId="233"/>
    <cellStyle name="Accent2 2" xfId="57730"/>
    <cellStyle name="Accent3" xfId="234"/>
    <cellStyle name="Accent3 2" xfId="57731"/>
    <cellStyle name="Accent4" xfId="235"/>
    <cellStyle name="Accent4 2" xfId="57732"/>
    <cellStyle name="Accent5" xfId="236"/>
    <cellStyle name="Accent5 2" xfId="57733"/>
    <cellStyle name="Accent6" xfId="237"/>
    <cellStyle name="Accent6 2" xfId="57734"/>
    <cellStyle name="Bad" xfId="238"/>
    <cellStyle name="Bad 2" xfId="57735"/>
    <cellStyle name="Benyttet hyperkobling 2" xfId="52536"/>
    <cellStyle name="Benyttet hyperkobling 2 2" xfId="4050"/>
    <cellStyle name="Benyttet hyperkobling 3" xfId="52535"/>
    <cellStyle name="Benyttet hyperkobling 4" xfId="33305"/>
    <cellStyle name="Benyttet hyperkobling 5" xfId="52531"/>
    <cellStyle name="Benyttet hyperkobling 6" xfId="2289"/>
    <cellStyle name="Beregning 2" xfId="239"/>
    <cellStyle name="Beregning 2 2" xfId="240"/>
    <cellStyle name="Beregning 2 3" xfId="241"/>
    <cellStyle name="Beregning 3" xfId="242"/>
    <cellStyle name="Beregning 3 2" xfId="4055"/>
    <cellStyle name="Calculation" xfId="243"/>
    <cellStyle name="Calculation 2" xfId="57736"/>
    <cellStyle name="Check Cell" xfId="244"/>
    <cellStyle name="Check Cell 2" xfId="57737"/>
    <cellStyle name="Comma 2" xfId="3"/>
    <cellStyle name="Comma 2 2" xfId="13"/>
    <cellStyle name="Comma 2 2 2" xfId="26"/>
    <cellStyle name="Comma 3" xfId="12"/>
    <cellStyle name="Dårlig 2" xfId="245"/>
    <cellStyle name="Dårlig 2 2" xfId="246"/>
    <cellStyle name="Dårlig 2 3" xfId="247"/>
    <cellStyle name="Dårlig 3" xfId="248"/>
    <cellStyle name="Dårlig 3 2" xfId="4062"/>
    <cellStyle name="Euro" xfId="249"/>
    <cellStyle name="Euro 10" xfId="250"/>
    <cellStyle name="Euro 11" xfId="251"/>
    <cellStyle name="Euro 12" xfId="252"/>
    <cellStyle name="Euro 12 2" xfId="4067"/>
    <cellStyle name="Euro 12 3" xfId="4068"/>
    <cellStyle name="Euro 13" xfId="253"/>
    <cellStyle name="Euro 14" xfId="254"/>
    <cellStyle name="Euro 15" xfId="4071"/>
    <cellStyle name="Euro 15 2" xfId="4072"/>
    <cellStyle name="Euro 15 2 2" xfId="4073"/>
    <cellStyle name="Euro 15 2 3" xfId="57690"/>
    <cellStyle name="Euro 15 3" xfId="52534"/>
    <cellStyle name="Euro 16" xfId="4074"/>
    <cellStyle name="Euro 16 2" xfId="52533"/>
    <cellStyle name="Euro 17" xfId="4075"/>
    <cellStyle name="Euro 17 2" xfId="52538"/>
    <cellStyle name="Euro 18" xfId="4076"/>
    <cellStyle name="Euro 18 2" xfId="33593"/>
    <cellStyle name="Euro 2" xfId="255"/>
    <cellStyle name="Euro 2 10" xfId="256"/>
    <cellStyle name="Euro 2 11" xfId="257"/>
    <cellStyle name="Euro 2 12" xfId="4078"/>
    <cellStyle name="Euro 2 13" xfId="4079"/>
    <cellStyle name="Euro 2 14" xfId="4080"/>
    <cellStyle name="Euro 2 2" xfId="258"/>
    <cellStyle name="Euro 2 3" xfId="259"/>
    <cellStyle name="Euro 2 4" xfId="260"/>
    <cellStyle name="Euro 2 5" xfId="261"/>
    <cellStyle name="Euro 2 6" xfId="262"/>
    <cellStyle name="Euro 2 7" xfId="263"/>
    <cellStyle name="Euro 2 8" xfId="264"/>
    <cellStyle name="Euro 2 9" xfId="265"/>
    <cellStyle name="Euro 3" xfId="266"/>
    <cellStyle name="Euro 3 10" xfId="4082"/>
    <cellStyle name="Euro 3 10 2" xfId="35710"/>
    <cellStyle name="Euro 3 11" xfId="4081"/>
    <cellStyle name="Euro 3 11 2" xfId="52527"/>
    <cellStyle name="Euro 3 12" xfId="56200"/>
    <cellStyle name="Euro 3 13" xfId="52530"/>
    <cellStyle name="Euro 3 14" xfId="2290"/>
    <cellStyle name="Euro 3 2" xfId="267"/>
    <cellStyle name="Euro 3 3" xfId="268"/>
    <cellStyle name="Euro 3 4" xfId="269"/>
    <cellStyle name="Euro 3 5" xfId="270"/>
    <cellStyle name="Euro 3 6" xfId="271"/>
    <cellStyle name="Euro 3 7" xfId="272"/>
    <cellStyle name="Euro 3 8" xfId="273"/>
    <cellStyle name="Euro 3 9" xfId="4089"/>
    <cellStyle name="Euro 4" xfId="274"/>
    <cellStyle name="Euro 4 2" xfId="275"/>
    <cellStyle name="Euro 4 3" xfId="276"/>
    <cellStyle name="Euro 4 4" xfId="277"/>
    <cellStyle name="Euro 4 5" xfId="278"/>
    <cellStyle name="Euro 4 6" xfId="279"/>
    <cellStyle name="Euro 4 7" xfId="4096"/>
    <cellStyle name="Euro 4 8" xfId="4097"/>
    <cellStyle name="Euro 5" xfId="280"/>
    <cellStyle name="Euro 5 2" xfId="4099"/>
    <cellStyle name="Euro 5 3" xfId="4100"/>
    <cellStyle name="Euro 5 4" xfId="4101"/>
    <cellStyle name="Euro 5 5" xfId="4102"/>
    <cellStyle name="Euro 5 6" xfId="4103"/>
    <cellStyle name="Euro 5 7" xfId="4104"/>
    <cellStyle name="Euro 5 8" xfId="4105"/>
    <cellStyle name="Euro 6" xfId="281"/>
    <cellStyle name="Euro 6 2" xfId="4107"/>
    <cellStyle name="Euro 6 3" xfId="4108"/>
    <cellStyle name="Euro 6 4" xfId="4109"/>
    <cellStyle name="Euro 6 5" xfId="4110"/>
    <cellStyle name="Euro 6 6" xfId="4111"/>
    <cellStyle name="Euro 6 7" xfId="4112"/>
    <cellStyle name="Euro 6 8" xfId="4113"/>
    <cellStyle name="Euro 7" xfId="282"/>
    <cellStyle name="Euro 7 2" xfId="283"/>
    <cellStyle name="Euro 7 3" xfId="284"/>
    <cellStyle name="Euro 7 4" xfId="285"/>
    <cellStyle name="Euro 7 5" xfId="286"/>
    <cellStyle name="Euro 7 6" xfId="287"/>
    <cellStyle name="Euro 7 7" xfId="4116"/>
    <cellStyle name="Euro 7 8" xfId="4117"/>
    <cellStyle name="Euro 8" xfId="288"/>
    <cellStyle name="Euro 8 2" xfId="289"/>
    <cellStyle name="Euro 8 3" xfId="290"/>
    <cellStyle name="Euro 8 4" xfId="291"/>
    <cellStyle name="Euro 8 5" xfId="292"/>
    <cellStyle name="Euro 8 6" xfId="293"/>
    <cellStyle name="Euro 9" xfId="294"/>
    <cellStyle name="Euro 9 2" xfId="4125"/>
    <cellStyle name="Explanatory Text" xfId="295"/>
    <cellStyle name="Explanatory Text 2" xfId="57738"/>
    <cellStyle name="Followed Hyperlink 2" xfId="25"/>
    <cellStyle name="Forklarende tekst 2" xfId="296"/>
    <cellStyle name="Forklarende tekst 2 2" xfId="297"/>
    <cellStyle name="Forklarende tekst 2 3" xfId="298"/>
    <cellStyle name="Forklarende tekst 3" xfId="299"/>
    <cellStyle name="Forklarende tekst 3 2" xfId="4131"/>
    <cellStyle name="God 2" xfId="300"/>
    <cellStyle name="God 2 2" xfId="301"/>
    <cellStyle name="God 2 3" xfId="302"/>
    <cellStyle name="God 3" xfId="303"/>
    <cellStyle name="God 3 2" xfId="4136"/>
    <cellStyle name="Good" xfId="304"/>
    <cellStyle name="Good 2" xfId="57739"/>
    <cellStyle name="Heading 1" xfId="305"/>
    <cellStyle name="Heading 1 2" xfId="57740"/>
    <cellStyle name="Heading 2" xfId="306"/>
    <cellStyle name="Heading 2 2" xfId="57741"/>
    <cellStyle name="Heading 3" xfId="307"/>
    <cellStyle name="Heading 3 2" xfId="57742"/>
    <cellStyle name="Heading 4" xfId="308"/>
    <cellStyle name="Heading 4 2" xfId="57743"/>
    <cellStyle name="Hyperkobling" xfId="2" builtinId="8"/>
    <cellStyle name="Hyperkobling 2" xfId="20"/>
    <cellStyle name="Hyperkobling 2 2" xfId="4141"/>
    <cellStyle name="Hyperkobling 2 3" xfId="31751"/>
    <cellStyle name="Hyperkobling 3" xfId="22"/>
    <cellStyle name="Hyperkobling 3 2" xfId="52529"/>
    <cellStyle name="Hyperkobling 4" xfId="52528"/>
    <cellStyle name="Hyperkobling 5" xfId="35709"/>
    <cellStyle name="Hyperkobling 6" xfId="35708"/>
    <cellStyle name="Hyperkobling 7" xfId="4142"/>
    <cellStyle name="Hyperkobling 8" xfId="2291"/>
    <cellStyle name="Hyperkobling 9" xfId="309"/>
    <cellStyle name="Hyperlink 2" xfId="27"/>
    <cellStyle name="Inndata 2" xfId="310"/>
    <cellStyle name="Inndata 2 2" xfId="311"/>
    <cellStyle name="Inndata 2 3" xfId="312"/>
    <cellStyle name="Inndata 3" xfId="313"/>
    <cellStyle name="Inndata 3 2" xfId="4148"/>
    <cellStyle name="Input" xfId="19"/>
    <cellStyle name="Input 2" xfId="57744"/>
    <cellStyle name="Input 3" xfId="314"/>
    <cellStyle name="Koblet celle 2" xfId="315"/>
    <cellStyle name="Koblet celle 2 2" xfId="316"/>
    <cellStyle name="Koblet celle 2 3" xfId="317"/>
    <cellStyle name="Koblet celle 3" xfId="318"/>
    <cellStyle name="Koblet celle 3 2" xfId="4154"/>
    <cellStyle name="Komma" xfId="9" builtinId="3"/>
    <cellStyle name="Komma 10" xfId="4155"/>
    <cellStyle name="Komma 10 2" xfId="52532"/>
    <cellStyle name="Komma 11" xfId="4156"/>
    <cellStyle name="Komma 12" xfId="3851"/>
    <cellStyle name="Komma 13" xfId="31753"/>
    <cellStyle name="Komma 14" xfId="57875"/>
    <cellStyle name="Komma 15" xfId="57884"/>
    <cellStyle name="Komma 16" xfId="2066"/>
    <cellStyle name="Komma 17" xfId="32"/>
    <cellStyle name="Komma 2" xfId="4157"/>
    <cellStyle name="Komma 2 10" xfId="4158"/>
    <cellStyle name="Komma 2 11" xfId="4159"/>
    <cellStyle name="Komma 2 12" xfId="56189"/>
    <cellStyle name="Komma 2 13" xfId="57745"/>
    <cellStyle name="Komma 2 14" xfId="57844"/>
    <cellStyle name="Komma 2 15" xfId="57961"/>
    <cellStyle name="Komma 2 2" xfId="4160"/>
    <cellStyle name="Komma 2 2 2" xfId="4161"/>
    <cellStyle name="Komma 2 2 2 2" xfId="4162"/>
    <cellStyle name="Komma 2 2 2 2 2" xfId="52526"/>
    <cellStyle name="Komma 2 2 3" xfId="52525"/>
    <cellStyle name="Komma 2 2 4" xfId="57845"/>
    <cellStyle name="Komma 2 2 5" xfId="57962"/>
    <cellStyle name="Komma 2 3" xfId="4163"/>
    <cellStyle name="Komma 2 3 2" xfId="4164"/>
    <cellStyle name="Komma 2 3 2 2" xfId="4165"/>
    <cellStyle name="Komma 2 3 2 3" xfId="4166"/>
    <cellStyle name="Komma 2 3 3" xfId="4167"/>
    <cellStyle name="Komma 2 3 4" xfId="4168"/>
    <cellStyle name="Komma 2 3 5" xfId="52524"/>
    <cellStyle name="Komma 2 3 6" xfId="52523"/>
    <cellStyle name="Komma 2 3 7" xfId="57846"/>
    <cellStyle name="Komma 2 3 8" xfId="57963"/>
    <cellStyle name="Komma 2 4" xfId="4169"/>
    <cellStyle name="Komma 2 4 2" xfId="4170"/>
    <cellStyle name="Komma 2 4 3" xfId="52522"/>
    <cellStyle name="Komma 2 4 4" xfId="52521"/>
    <cellStyle name="Komma 2 5" xfId="4171"/>
    <cellStyle name="Komma 2 6" xfId="4172"/>
    <cellStyle name="Komma 2 7" xfId="4173"/>
    <cellStyle name="Komma 2 7 2" xfId="4174"/>
    <cellStyle name="Komma 2 8" xfId="4175"/>
    <cellStyle name="Komma 2 9" xfId="4176"/>
    <cellStyle name="Komma 3" xfId="4177"/>
    <cellStyle name="Komma 3 2" xfId="4178"/>
    <cellStyle name="Komma 3 2 2" xfId="4179"/>
    <cellStyle name="Komma 3 2 2 2" xfId="4180"/>
    <cellStyle name="Komma 3 2 2 3" xfId="4181"/>
    <cellStyle name="Komma 3 2 3" xfId="4182"/>
    <cellStyle name="Komma 3 2 4" xfId="4183"/>
    <cellStyle name="Komma 3 2 5" xfId="55414"/>
    <cellStyle name="Komma 3 3" xfId="4184"/>
    <cellStyle name="Komma 3 3 2" xfId="4185"/>
    <cellStyle name="Komma 3 4" xfId="4186"/>
    <cellStyle name="Komma 3 4 2" xfId="4187"/>
    <cellStyle name="Komma 3 5" xfId="4188"/>
    <cellStyle name="Komma 3 6" xfId="4189"/>
    <cellStyle name="Komma 3 7" xfId="4190"/>
    <cellStyle name="Komma 3 8" xfId="4191"/>
    <cellStyle name="Komma 3 9" xfId="52520"/>
    <cellStyle name="Komma 4" xfId="4192"/>
    <cellStyle name="Komma 4 2" xfId="4193"/>
    <cellStyle name="Komma 4 2 2" xfId="4194"/>
    <cellStyle name="Komma 4 2 2 2" xfId="4195"/>
    <cellStyle name="Komma 4 2 2 3" xfId="52519"/>
    <cellStyle name="Komma 4 2 3" xfId="4196"/>
    <cellStyle name="Komma 4 3" xfId="4197"/>
    <cellStyle name="Komma 4 3 2" xfId="4198"/>
    <cellStyle name="Komma 4 3 3" xfId="35707"/>
    <cellStyle name="Komma 4 4" xfId="4199"/>
    <cellStyle name="Komma 4 5" xfId="57341"/>
    <cellStyle name="Komma 4 6" xfId="56197"/>
    <cellStyle name="Komma 4 7" xfId="57847"/>
    <cellStyle name="Komma 4 8" xfId="57964"/>
    <cellStyle name="Komma 5" xfId="4200"/>
    <cellStyle name="Komma 5 2" xfId="4201"/>
    <cellStyle name="Komma 5 2 2" xfId="55931"/>
    <cellStyle name="Komma 5 3" xfId="4202"/>
    <cellStyle name="Komma 5 3 2" xfId="52517"/>
    <cellStyle name="Komma 6" xfId="4203"/>
    <cellStyle name="Komma 6 2" xfId="4204"/>
    <cellStyle name="Komma 6 2 2" xfId="52516"/>
    <cellStyle name="Komma 6 3" xfId="55413"/>
    <cellStyle name="Komma 7" xfId="4205"/>
    <cellStyle name="Komma 7 2" xfId="4206"/>
    <cellStyle name="Komma 7 2 2" xfId="4207"/>
    <cellStyle name="Komma 7 2 2 2" xfId="52513"/>
    <cellStyle name="Komma 7 3" xfId="4208"/>
    <cellStyle name="Komma 7 3 2" xfId="57670"/>
    <cellStyle name="Komma 7 4" xfId="52515"/>
    <cellStyle name="Komma 8" xfId="4209"/>
    <cellStyle name="Komma 8 2" xfId="52514"/>
    <cellStyle name="Komma 9" xfId="4210"/>
    <cellStyle name="Komma 9 2" xfId="52510"/>
    <cellStyle name="Kontrollcelle 2" xfId="319"/>
    <cellStyle name="Kontrollcelle 2 2" xfId="320"/>
    <cellStyle name="Kontrollcelle 2 3" xfId="321"/>
    <cellStyle name="Kontrollcelle 3" xfId="322"/>
    <cellStyle name="Kontrollcelle 3 2" xfId="4215"/>
    <cellStyle name="Linked Cell" xfId="323"/>
    <cellStyle name="Linked Cell 2" xfId="57746"/>
    <cellStyle name="Merknad 2" xfId="324"/>
    <cellStyle name="Merknad 2 10" xfId="57342"/>
    <cellStyle name="Merknad 2 2" xfId="325"/>
    <cellStyle name="Merknad 2 2 2" xfId="4219"/>
    <cellStyle name="Merknad 2 2 2 2" xfId="4220"/>
    <cellStyle name="Merknad 2 2 2 2 2" xfId="4221"/>
    <cellStyle name="Merknad 2 2 2 2 3" xfId="4222"/>
    <cellStyle name="Merknad 2 2 2 2 4" xfId="4223"/>
    <cellStyle name="Merknad 2 2 2 2 4 2" xfId="35706"/>
    <cellStyle name="Merknad 2 2 2 2 5" xfId="55411"/>
    <cellStyle name="Merknad 2 2 2 3" xfId="4224"/>
    <cellStyle name="Merknad 2 2 2 3 2" xfId="4225"/>
    <cellStyle name="Merknad 2 2 2 3 2 2" xfId="56198"/>
    <cellStyle name="Merknad 2 2 2 3 3" xfId="52512"/>
    <cellStyle name="Merknad 2 2 2 4" xfId="52511"/>
    <cellStyle name="Merknad 2 2 3" xfId="4226"/>
    <cellStyle name="Merknad 2 2 4" xfId="4227"/>
    <cellStyle name="Merknad 2 2 4 2" xfId="4228"/>
    <cellStyle name="Merknad 2 2 4 2 2" xfId="55412"/>
    <cellStyle name="Merknad 2 2 5" xfId="4229"/>
    <cellStyle name="Merknad 2 2 6" xfId="4230"/>
    <cellStyle name="Merknad 2 2 7" xfId="4231"/>
    <cellStyle name="Merknad 2 2 8" xfId="4232"/>
    <cellStyle name="Merknad 2 2 8 2" xfId="4233"/>
    <cellStyle name="Merknad 2 2 8 2 2" xfId="33304"/>
    <cellStyle name="Merknad 2 2 8 3" xfId="30716"/>
    <cellStyle name="Merknad 2 2 9" xfId="32035"/>
    <cellStyle name="Merknad 2 3" xfId="326"/>
    <cellStyle name="Merknad 2 3 2" xfId="4235"/>
    <cellStyle name="Merknad 2 3 2 2" xfId="4236"/>
    <cellStyle name="Merknad 2 3 2 2 2" xfId="52504"/>
    <cellStyle name="Merknad 2 3 2 3" xfId="56196"/>
    <cellStyle name="Merknad 2 3 3" xfId="4237"/>
    <cellStyle name="Merknad 2 3 3 2" xfId="4238"/>
    <cellStyle name="Merknad 2 3 3 2 2" xfId="52509"/>
    <cellStyle name="Merknad 2 3 3 3" xfId="52518"/>
    <cellStyle name="Merknad 2 4" xfId="4239"/>
    <cellStyle name="Merknad 2 4 2" xfId="4240"/>
    <cellStyle name="Merknad 2 4 2 2" xfId="52508"/>
    <cellStyle name="Merknad 2 4 3" xfId="52507"/>
    <cellStyle name="Merknad 2 5" xfId="4241"/>
    <cellStyle name="Merknad 2 5 2" xfId="4242"/>
    <cellStyle name="Merknad 2 5 2 2" xfId="52506"/>
    <cellStyle name="Merknad 2 5 3" xfId="33303"/>
    <cellStyle name="Merknad 2 6" xfId="4243"/>
    <cellStyle name="Merknad 2 7" xfId="4244"/>
    <cellStyle name="Merknad 2 7 2" xfId="4245"/>
    <cellStyle name="Merknad 2 7 2 2" xfId="52501"/>
    <cellStyle name="Merknad 2 7 3" xfId="57340"/>
    <cellStyle name="Merknad 2 8" xfId="4246"/>
    <cellStyle name="Merknad 2 8 2" xfId="4247"/>
    <cellStyle name="Merknad 2 8 2 2" xfId="52505"/>
    <cellStyle name="Merknad 2 8 3" xfId="35703"/>
    <cellStyle name="Merknad 2 9" xfId="4248"/>
    <cellStyle name="Merknad 2 9 2" xfId="4249"/>
    <cellStyle name="Merknad 2 9 2 2" xfId="55409"/>
    <cellStyle name="Merknad 2 9 3" xfId="56193"/>
    <cellStyle name="Merknad 3" xfId="327"/>
    <cellStyle name="Merknad 3 2" xfId="4251"/>
    <cellStyle name="Merknad 3 2 2" xfId="4252"/>
    <cellStyle name="Merknad 3 2 2 2" xfId="52503"/>
    <cellStyle name="Merknad 3 2 3" xfId="52502"/>
    <cellStyle name="Merknad 3 3" xfId="4253"/>
    <cellStyle name="Merknad 3 3 2" xfId="4254"/>
    <cellStyle name="Merknad 3 3 2 2" xfId="33302"/>
    <cellStyle name="Merknad 3 3 3" xfId="52497"/>
    <cellStyle name="Neutral" xfId="328"/>
    <cellStyle name="Neutral 2" xfId="57747"/>
    <cellStyle name="Normal" xfId="0" builtinId="0"/>
    <cellStyle name="Normal 10" xfId="329"/>
    <cellStyle name="Normal 10 10" xfId="4257"/>
    <cellStyle name="Normal 10 10 2" xfId="55945"/>
    <cellStyle name="Normal 10 11" xfId="4256"/>
    <cellStyle name="Normal 10 11 2" xfId="56195"/>
    <cellStyle name="Normal 10 12" xfId="57339"/>
    <cellStyle name="Normal 10 13" xfId="55410"/>
    <cellStyle name="Normal 10 14" xfId="2292"/>
    <cellStyle name="Normal 10 15" xfId="57848"/>
    <cellStyle name="Normal 10 16" xfId="57965"/>
    <cellStyle name="Normal 10 2" xfId="330"/>
    <cellStyle name="Normal 10 2 10" xfId="4259"/>
    <cellStyle name="Normal 10 2 10 2" xfId="4260"/>
    <cellStyle name="Normal 10 2 10 2 2" xfId="4261"/>
    <cellStyle name="Normal 10 2 10 2 2 2" xfId="4262"/>
    <cellStyle name="Normal 10 2 10 2 2 2 2" xfId="57622"/>
    <cellStyle name="Normal 10 2 10 2 2 3" xfId="52500"/>
    <cellStyle name="Normal 10 2 10 2 3" xfId="4263"/>
    <cellStyle name="Normal 10 2 10 2 3 2" xfId="35705"/>
    <cellStyle name="Normal 10 2 10 2 4" xfId="4264"/>
    <cellStyle name="Normal 10 2 10 2 4 2" xfId="52496"/>
    <cellStyle name="Normal 10 2 10 2 5" xfId="4265"/>
    <cellStyle name="Normal 10 2 10 2 5 2" xfId="56194"/>
    <cellStyle name="Normal 10 2 10 2 6" xfId="52498"/>
    <cellStyle name="Normal 10 2 10 3" xfId="4266"/>
    <cellStyle name="Normal 10 2 10 3 2" xfId="4267"/>
    <cellStyle name="Normal 10 2 10 3 2 2" xfId="33301"/>
    <cellStyle name="Normal 10 2 10 3 3" xfId="52489"/>
    <cellStyle name="Normal 10 2 10 4" xfId="4268"/>
    <cellStyle name="Normal 10 2 10 4 2" xfId="57338"/>
    <cellStyle name="Normal 10 2 10 5" xfId="4269"/>
    <cellStyle name="Normal 10 2 10 5 2" xfId="35704"/>
    <cellStyle name="Normal 10 2 10 6" xfId="4270"/>
    <cellStyle name="Normal 10 2 10 6 2" xfId="32034"/>
    <cellStyle name="Normal 10 2 10 7" xfId="4271"/>
    <cellStyle name="Normal 10 2 10 7 2" xfId="52488"/>
    <cellStyle name="Normal 10 2 10 8" xfId="56192"/>
    <cellStyle name="Normal 10 2 11" xfId="4272"/>
    <cellStyle name="Normal 10 2 11 2" xfId="4273"/>
    <cellStyle name="Normal 10 2 11 2 2" xfId="4274"/>
    <cellStyle name="Normal 10 2 11 2 2 2" xfId="52495"/>
    <cellStyle name="Normal 10 2 11 2 3" xfId="52494"/>
    <cellStyle name="Normal 10 2 11 3" xfId="4275"/>
    <cellStyle name="Normal 10 2 11 3 2" xfId="52493"/>
    <cellStyle name="Normal 10 2 11 4" xfId="4276"/>
    <cellStyle name="Normal 10 2 11 4 2" xfId="52492"/>
    <cellStyle name="Normal 10 2 11 5" xfId="4277"/>
    <cellStyle name="Normal 10 2 11 5 2" xfId="52491"/>
    <cellStyle name="Normal 10 2 11 6" xfId="52490"/>
    <cellStyle name="Normal 10 2 12" xfId="4278"/>
    <cellStyle name="Normal 10 2 12 2" xfId="4279"/>
    <cellStyle name="Normal 10 2 12 2 2" xfId="33300"/>
    <cellStyle name="Normal 10 2 12 3" xfId="4280"/>
    <cellStyle name="Normal 10 2 12 3 2" xfId="52479"/>
    <cellStyle name="Normal 10 2 12 4" xfId="57336"/>
    <cellStyle name="Normal 10 2 13" xfId="4281"/>
    <cellStyle name="Normal 10 2 13 2" xfId="32033"/>
    <cellStyle name="Normal 10 2 14" xfId="4282"/>
    <cellStyle name="Normal 10 2 14 2" xfId="52476"/>
    <cellStyle name="Normal 10 2 15" xfId="4283"/>
    <cellStyle name="Normal 10 2 15 2" xfId="33637"/>
    <cellStyle name="Normal 10 2 16" xfId="4284"/>
    <cellStyle name="Normal 10 2 16 2" xfId="52487"/>
    <cellStyle name="Normal 10 2 17" xfId="4285"/>
    <cellStyle name="Normal 10 2 17 2" xfId="52486"/>
    <cellStyle name="Normal 10 2 18" xfId="4258"/>
    <cellStyle name="Normal 10 2 18 2" xfId="52485"/>
    <cellStyle name="Normal 10 2 19" xfId="52480"/>
    <cellStyle name="Normal 10 2 2" xfId="331"/>
    <cellStyle name="Normal 10 2 2 2" xfId="332"/>
    <cellStyle name="Normal 10 2 2 2 10" xfId="4288"/>
    <cellStyle name="Normal 10 2 2 2 10 2" xfId="4289"/>
    <cellStyle name="Normal 10 2 2 2 10 2 2" xfId="52481"/>
    <cellStyle name="Normal 10 2 2 2 10 3" xfId="56191"/>
    <cellStyle name="Normal 10 2 2 2 11" xfId="4290"/>
    <cellStyle name="Normal 10 2 2 2 11 2" xfId="57337"/>
    <cellStyle name="Normal 10 2 2 2 12" xfId="4291"/>
    <cellStyle name="Normal 10 2 2 2 12 2" xfId="52484"/>
    <cellStyle name="Normal 10 2 2 2 13" xfId="4292"/>
    <cellStyle name="Normal 10 2 2 2 13 2" xfId="52483"/>
    <cellStyle name="Normal 10 2 2 2 14" xfId="4293"/>
    <cellStyle name="Normal 10 2 2 2 14 2" xfId="52482"/>
    <cellStyle name="Normal 10 2 2 2 15" xfId="4287"/>
    <cellStyle name="Normal 10 2 2 2 15 2" xfId="35702"/>
    <cellStyle name="Normal 10 2 2 2 16" xfId="52477"/>
    <cellStyle name="Normal 10 2 2 2 17" xfId="56190"/>
    <cellStyle name="Normal 10 2 2 2 18" xfId="33299"/>
    <cellStyle name="Normal 10 2 2 2 19" xfId="33298"/>
    <cellStyle name="Normal 10 2 2 2 2" xfId="333"/>
    <cellStyle name="Normal 10 2 2 2 2 2" xfId="4295"/>
    <cellStyle name="Normal 10 2 2 2 2 3" xfId="4296"/>
    <cellStyle name="Normal 10 2 2 2 2 3 2" xfId="4297"/>
    <cellStyle name="Normal 10 2 2 2 2 3 2 2" xfId="4298"/>
    <cellStyle name="Normal 10 2 2 2 2 3 2 2 2" xfId="4299"/>
    <cellStyle name="Normal 10 2 2 2 2 3 2 2 2 2" xfId="33297"/>
    <cellStyle name="Normal 10 2 2 2 2 3 2 2 3" xfId="4300"/>
    <cellStyle name="Normal 10 2 2 2 2 3 2 2 3 2" xfId="52478"/>
    <cellStyle name="Normal 10 2 2 2 2 3 2 2 4" xfId="35701"/>
    <cellStyle name="Normal 10 2 2 2 2 3 2 3" xfId="4301"/>
    <cellStyle name="Normal 10 2 2 2 2 3 2 3 2" xfId="35700"/>
    <cellStyle name="Normal 10 2 2 2 2 3 2 4" xfId="4302"/>
    <cellStyle name="Normal 10 2 2 2 2 3 2 4 2" xfId="52468"/>
    <cellStyle name="Normal 10 2 2 2 2 3 2 5" xfId="4303"/>
    <cellStyle name="Normal 10 2 2 2 2 3 2 5 2" xfId="56174"/>
    <cellStyle name="Normal 10 2 2 2 2 3 2 6" xfId="52475"/>
    <cellStyle name="Normal 10 2 2 2 2 3 3" xfId="4304"/>
    <cellStyle name="Normal 10 2 2 2 2 3 3 2" xfId="4305"/>
    <cellStyle name="Normal 10 2 2 2 2 3 3 2 2" xfId="52474"/>
    <cellStyle name="Normal 10 2 2 2 2 3 3 3" xfId="4306"/>
    <cellStyle name="Normal 10 2 2 2 2 3 3 3 2" xfId="52473"/>
    <cellStyle name="Normal 10 2 2 2 2 3 3 4" xfId="52472"/>
    <cellStyle name="Normal 10 2 2 2 2 3 4" xfId="4307"/>
    <cellStyle name="Normal 10 2 2 2 2 3 4 2" xfId="52471"/>
    <cellStyle name="Normal 10 2 2 2 2 3 5" xfId="4308"/>
    <cellStyle name="Normal 10 2 2 2 2 3 5 2" xfId="52453"/>
    <cellStyle name="Normal 10 2 2 2 2 3 6" xfId="4309"/>
    <cellStyle name="Normal 10 2 2 2 2 3 6 2" xfId="57335"/>
    <cellStyle name="Normal 10 2 2 2 2 3 7" xfId="4310"/>
    <cellStyle name="Normal 10 2 2 2 2 3 7 2" xfId="52470"/>
    <cellStyle name="Normal 10 2 2 2 2 3 8" xfId="52469"/>
    <cellStyle name="Normal 10 2 2 2 2_Risikomatrise samlet 2012" xfId="4311"/>
    <cellStyle name="Normal 10 2 2 2 20" xfId="2294"/>
    <cellStyle name="Normal 10 2 2 2 3" xfId="334"/>
    <cellStyle name="Normal 10 2 2 2 4" xfId="4313"/>
    <cellStyle name="Normal 10 2 2 2 4 2" xfId="4314"/>
    <cellStyle name="Normal 10 2 2 2 4 2 2" xfId="4315"/>
    <cellStyle name="Normal 10 2 2 2 4 2 2 2" xfId="4316"/>
    <cellStyle name="Normal 10 2 2 2 4 2 2 2 2" xfId="35699"/>
    <cellStyle name="Normal 10 2 2 2 4 2 2 3" xfId="52457"/>
    <cellStyle name="Normal 10 2 2 2 4 2 3" xfId="4317"/>
    <cellStyle name="Normal 10 2 2 2 4 2 3 2" xfId="56187"/>
    <cellStyle name="Normal 10 2 2 2 4 2 4" xfId="4318"/>
    <cellStyle name="Normal 10 2 2 2 4 2 4 2" xfId="52467"/>
    <cellStyle name="Normal 10 2 2 2 4 2 5" xfId="4319"/>
    <cellStyle name="Normal 10 2 2 2 4 2 5 2" xfId="52499"/>
    <cellStyle name="Normal 10 2 2 2 4 2 6" xfId="55944"/>
    <cellStyle name="Normal 10 2 2 2 4 3" xfId="4320"/>
    <cellStyle name="Normal 10 2 2 2 4 3 2" xfId="4321"/>
    <cellStyle name="Normal 10 2 2 2 4 3 2 2" xfId="52465"/>
    <cellStyle name="Normal 10 2 2 2 4 3 3" xfId="4322"/>
    <cellStyle name="Normal 10 2 2 2 4 3 3 2" xfId="52462"/>
    <cellStyle name="Normal 10 2 2 2 4 3 4" xfId="57667"/>
    <cellStyle name="Normal 10 2 2 2 4 4" xfId="4323"/>
    <cellStyle name="Normal 10 2 2 2 4 4 2" xfId="52466"/>
    <cellStyle name="Normal 10 2 2 2 4 5" xfId="4324"/>
    <cellStyle name="Normal 10 2 2 2 4 5 2" xfId="55943"/>
    <cellStyle name="Normal 10 2 2 2 4 6" xfId="4325"/>
    <cellStyle name="Normal 10 2 2 2 4 6 2" xfId="52464"/>
    <cellStyle name="Normal 10 2 2 2 4 7" xfId="4326"/>
    <cellStyle name="Normal 10 2 2 2 4 7 2" xfId="52463"/>
    <cellStyle name="Normal 10 2 2 2 4 8" xfId="30715"/>
    <cellStyle name="Normal 10 2 2 2 5" xfId="4327"/>
    <cellStyle name="Normal 10 2 2 2 5 2" xfId="4328"/>
    <cellStyle name="Normal 10 2 2 2 5 2 2" xfId="4329"/>
    <cellStyle name="Normal 10 2 2 2 5 2 2 2" xfId="4330"/>
    <cellStyle name="Normal 10 2 2 2 5 2 2 2 2" xfId="52458"/>
    <cellStyle name="Normal 10 2 2 2 5 2 2 3" xfId="56188"/>
    <cellStyle name="Normal 10 2 2 2 5 2 3" xfId="4331"/>
    <cellStyle name="Normal 10 2 2 2 5 2 3 2" xfId="55408"/>
    <cellStyle name="Normal 10 2 2 2 5 2 4" xfId="4332"/>
    <cellStyle name="Normal 10 2 2 2 5 2 4 2" xfId="52461"/>
    <cellStyle name="Normal 10 2 2 2 5 2 5" xfId="4333"/>
    <cellStyle name="Normal 10 2 2 2 5 2 5 2" xfId="52460"/>
    <cellStyle name="Normal 10 2 2 2 5 2 6" xfId="52459"/>
    <cellStyle name="Normal 10 2 2 2 5 3" xfId="4334"/>
    <cellStyle name="Normal 10 2 2 2 5 3 2" xfId="4335"/>
    <cellStyle name="Normal 10 2 2 2 5 3 2 2" xfId="35698"/>
    <cellStyle name="Normal 10 2 2 2 5 3 3" xfId="4336"/>
    <cellStyle name="Normal 10 2 2 2 5 3 3 2" xfId="35697"/>
    <cellStyle name="Normal 10 2 2 2 5 3 4" xfId="52451"/>
    <cellStyle name="Normal 10 2 2 2 5 4" xfId="4337"/>
    <cellStyle name="Normal 10 2 2 2 5 4 2" xfId="56186"/>
    <cellStyle name="Normal 10 2 2 2 5 5" xfId="4338"/>
    <cellStyle name="Normal 10 2 2 2 5 5 2" xfId="55407"/>
    <cellStyle name="Normal 10 2 2 2 5 6" xfId="4339"/>
    <cellStyle name="Normal 10 2 2 2 5 6 2" xfId="52456"/>
    <cellStyle name="Normal 10 2 2 2 5 7" xfId="4340"/>
    <cellStyle name="Normal 10 2 2 2 5 7 2" xfId="52455"/>
    <cellStyle name="Normal 10 2 2 2 5 8" xfId="52454"/>
    <cellStyle name="Normal 10 2 2 2 6" xfId="4341"/>
    <cellStyle name="Normal 10 2 2 2 6 2" xfId="4342"/>
    <cellStyle name="Normal 10 2 2 2 6 2 2" xfId="4343"/>
    <cellStyle name="Normal 10 2 2 2 6 2 2 2" xfId="4344"/>
    <cellStyle name="Normal 10 2 2 2 6 2 2 2 2" xfId="33296"/>
    <cellStyle name="Normal 10 2 2 2 6 2 2 3" xfId="52449"/>
    <cellStyle name="Normal 10 2 2 2 6 2 3" xfId="4345"/>
    <cellStyle name="Normal 10 2 2 2 6 2 3 2" xfId="57334"/>
    <cellStyle name="Normal 10 2 2 2 6 2 4" xfId="4346"/>
    <cellStyle name="Normal 10 2 2 2 6 2 4 2" xfId="52452"/>
    <cellStyle name="Normal 10 2 2 2 6 2 5" xfId="4347"/>
    <cellStyle name="Normal 10 2 2 2 6 2 5 2" xfId="55406"/>
    <cellStyle name="Normal 10 2 2 2 6 2 6" xfId="35696"/>
    <cellStyle name="Normal 10 2 2 2 6 3" xfId="4348"/>
    <cellStyle name="Normal 10 2 2 2 6 3 2" xfId="4349"/>
    <cellStyle name="Normal 10 2 2 2 6 3 2 2" xfId="52438"/>
    <cellStyle name="Normal 10 2 2 2 6 3 3" xfId="4350"/>
    <cellStyle name="Normal 10 2 2 2 6 3 3 2" xfId="57669"/>
    <cellStyle name="Normal 10 2 2 2 6 3 4" xfId="52450"/>
    <cellStyle name="Normal 10 2 2 2 6 4" xfId="4351"/>
    <cellStyle name="Normal 10 2 2 2 6 4 2" xfId="33295"/>
    <cellStyle name="Normal 10 2 2 2 6 5" xfId="4352"/>
    <cellStyle name="Normal 10 2 2 2 6 5 2" xfId="52444"/>
    <cellStyle name="Normal 10 2 2 2 6 6" xfId="4353"/>
    <cellStyle name="Normal 10 2 2 2 6 6 2" xfId="57333"/>
    <cellStyle name="Normal 10 2 2 2 6 7" xfId="4354"/>
    <cellStyle name="Normal 10 2 2 2 6 7 2" xfId="33294"/>
    <cellStyle name="Normal 10 2 2 2 6 8" xfId="56185"/>
    <cellStyle name="Normal 10 2 2 2 7" xfId="4355"/>
    <cellStyle name="Normal 10 2 2 2 7 2" xfId="4356"/>
    <cellStyle name="Normal 10 2 2 2 7 2 2" xfId="4357"/>
    <cellStyle name="Normal 10 2 2 2 7 2 2 2" xfId="4358"/>
    <cellStyle name="Normal 10 2 2 2 7 2 2 2 2" xfId="52448"/>
    <cellStyle name="Normal 10 2 2 2 7 2 2 3" xfId="52447"/>
    <cellStyle name="Normal 10 2 2 2 7 2 3" xfId="4359"/>
    <cellStyle name="Normal 10 2 2 2 7 2 3 2" xfId="52446"/>
    <cellStyle name="Normal 10 2 2 2 7 2 4" xfId="4360"/>
    <cellStyle name="Normal 10 2 2 2 7 2 4 2" xfId="52445"/>
    <cellStyle name="Normal 10 2 2 2 7 2 5" xfId="4361"/>
    <cellStyle name="Normal 10 2 2 2 7 2 5 2" xfId="35695"/>
    <cellStyle name="Normal 10 2 2 2 7 2 6" xfId="52439"/>
    <cellStyle name="Normal 10 2 2 2 7 3" xfId="4362"/>
    <cellStyle name="Normal 10 2 2 2 7 3 2" xfId="4363"/>
    <cellStyle name="Normal 10 2 2 2 7 3 2 2" xfId="56180"/>
    <cellStyle name="Normal 10 2 2 2 7 3 3" xfId="52443"/>
    <cellStyle name="Normal 10 2 2 2 7 4" xfId="4364"/>
    <cellStyle name="Normal 10 2 2 2 7 4 2" xfId="52442"/>
    <cellStyle name="Normal 10 2 2 2 7 5" xfId="4365"/>
    <cellStyle name="Normal 10 2 2 2 7 5 2" xfId="52441"/>
    <cellStyle name="Normal 10 2 2 2 7 6" xfId="4366"/>
    <cellStyle name="Normal 10 2 2 2 7 6 2" xfId="52440"/>
    <cellStyle name="Normal 10 2 2 2 7 7" xfId="4367"/>
    <cellStyle name="Normal 10 2 2 2 7 7 2" xfId="35694"/>
    <cellStyle name="Normal 10 2 2 2 7 8" xfId="35693"/>
    <cellStyle name="Normal 10 2 2 2 8" xfId="4368"/>
    <cellStyle name="Normal 10 2 2 2 8 2" xfId="4369"/>
    <cellStyle name="Normal 10 2 2 2 8 2 2" xfId="4370"/>
    <cellStyle name="Normal 10 2 2 2 8 2 2 2" xfId="52429"/>
    <cellStyle name="Normal 10 2 2 2 8 2 3" xfId="56184"/>
    <cellStyle name="Normal 10 2 2 2 8 3" xfId="4371"/>
    <cellStyle name="Normal 10 2 2 2 8 3 2" xfId="52437"/>
    <cellStyle name="Normal 10 2 2 2 8 4" xfId="4372"/>
    <cellStyle name="Normal 10 2 2 2 8 4 2" xfId="52436"/>
    <cellStyle name="Normal 10 2 2 2 8 5" xfId="4373"/>
    <cellStyle name="Normal 10 2 2 2 8 5 2" xfId="52435"/>
    <cellStyle name="Normal 10 2 2 2 8 6" xfId="52434"/>
    <cellStyle name="Normal 10 2 2 2 9" xfId="4374"/>
    <cellStyle name="Normal 10 2 2 2 9 2" xfId="4375"/>
    <cellStyle name="Normal 10 2 2 2 9 2 2" xfId="4376"/>
    <cellStyle name="Normal 10 2 2 2 9 2 2 2" xfId="52433"/>
    <cellStyle name="Normal 10 2 2 2 9 2 3" xfId="52432"/>
    <cellStyle name="Normal 10 2 2 2 9 3" xfId="4377"/>
    <cellStyle name="Normal 10 2 2 2 9 3 2" xfId="52431"/>
    <cellStyle name="Normal 10 2 2 2 9 4" xfId="4378"/>
    <cellStyle name="Normal 10 2 2 2 9 4 2" xfId="55942"/>
    <cellStyle name="Normal 10 2 2 2 9 5" xfId="4379"/>
    <cellStyle name="Normal 10 2 2 2 9 5 2" xfId="55941"/>
    <cellStyle name="Normal 10 2 2 2 9 6" xfId="35692"/>
    <cellStyle name="Normal 10 2 2 2_Risikomatrise BM 2012" xfId="4380"/>
    <cellStyle name="Normal 10 2 2 3" xfId="335"/>
    <cellStyle name="Normal 10 2 2 4" xfId="336"/>
    <cellStyle name="Normal 10 2 2 4 10" xfId="52415"/>
    <cellStyle name="Normal 10 2 2 4 11" xfId="56181"/>
    <cellStyle name="Normal 10 2 2 4 12" xfId="52428"/>
    <cellStyle name="Normal 10 2 2 4 13" xfId="52427"/>
    <cellStyle name="Normal 10 2 2 4 14" xfId="2295"/>
    <cellStyle name="Normal 10 2 2 4 2" xfId="4383"/>
    <cellStyle name="Normal 10 2 2 4 2 2" xfId="4384"/>
    <cellStyle name="Normal 10 2 2 4 2 2 2" xfId="4385"/>
    <cellStyle name="Normal 10 2 2 4 2 2 2 2" xfId="52426"/>
    <cellStyle name="Normal 10 2 2 4 2 2 3" xfId="4386"/>
    <cellStyle name="Normal 10 2 2 4 2 2 3 2" xfId="52425"/>
    <cellStyle name="Normal 10 2 2 4 2 2 4" xfId="55405"/>
    <cellStyle name="Normal 10 2 2 4 2 3" xfId="4387"/>
    <cellStyle name="Normal 10 2 2 4 2 3 2" xfId="56183"/>
    <cellStyle name="Normal 10 2 2 4 2 4" xfId="4388"/>
    <cellStyle name="Normal 10 2 2 4 2 4 2" xfId="52424"/>
    <cellStyle name="Normal 10 2 2 4 2 5" xfId="4389"/>
    <cellStyle name="Normal 10 2 2 4 2 5 2" xfId="52423"/>
    <cellStyle name="Normal 10 2 2 4 2 6" xfId="52422"/>
    <cellStyle name="Normal 10 2 2 4 3" xfId="4390"/>
    <cellStyle name="Normal 10 2 2 4 3 2" xfId="4391"/>
    <cellStyle name="Normal 10 2 2 4 3 2 2" xfId="52421"/>
    <cellStyle name="Normal 10 2 2 4 3 3" xfId="4392"/>
    <cellStyle name="Normal 10 2 2 4 3 3 2" xfId="35691"/>
    <cellStyle name="Normal 10 2 2 4 3 4" xfId="52416"/>
    <cellStyle name="Normal 10 2 2 4 4" xfId="4393"/>
    <cellStyle name="Normal 10 2 2 4 4 2" xfId="56182"/>
    <cellStyle name="Normal 10 2 2 4 5" xfId="4394"/>
    <cellStyle name="Normal 10 2 2 4 5 2" xfId="52420"/>
    <cellStyle name="Normal 10 2 2 4 6" xfId="4395"/>
    <cellStyle name="Normal 10 2 2 4 6 2" xfId="52419"/>
    <cellStyle name="Normal 10 2 2 4 7" xfId="4396"/>
    <cellStyle name="Normal 10 2 2 4 7 2" xfId="52418"/>
    <cellStyle name="Normal 10 2 2 4 8" xfId="4397"/>
    <cellStyle name="Normal 10 2 2 4 8 2" xfId="52417"/>
    <cellStyle name="Normal 10 2 2 4 9" xfId="4382"/>
    <cellStyle name="Normal 10 2 2 4 9 2" xfId="35690"/>
    <cellStyle name="Normal 10 2 2_Risikomatrise samlet 2012" xfId="4398"/>
    <cellStyle name="Normal 10 2 20" xfId="35689"/>
    <cellStyle name="Normal 10 2 21" xfId="52405"/>
    <cellStyle name="Normal 10 2 22" xfId="33636"/>
    <cellStyle name="Normal 10 2 23" xfId="2293"/>
    <cellStyle name="Normal 10 2 3" xfId="337"/>
    <cellStyle name="Normal 10 2 3 10" xfId="4400"/>
    <cellStyle name="Normal 10 2 3 10 2" xfId="52414"/>
    <cellStyle name="Normal 10 2 3 11" xfId="4401"/>
    <cellStyle name="Normal 10 2 3 11 2" xfId="52413"/>
    <cellStyle name="Normal 10 2 3 12" xfId="4402"/>
    <cellStyle name="Normal 10 2 3 12 2" xfId="52412"/>
    <cellStyle name="Normal 10 2 3 13" xfId="4399"/>
    <cellStyle name="Normal 10 2 3 13 2" xfId="52411"/>
    <cellStyle name="Normal 10 2 3 14" xfId="52410"/>
    <cellStyle name="Normal 10 2 3 15" xfId="52409"/>
    <cellStyle name="Normal 10 2 3 16" xfId="52408"/>
    <cellStyle name="Normal 10 2 3 17" xfId="52407"/>
    <cellStyle name="Normal 10 2 3 18" xfId="2296"/>
    <cellStyle name="Normal 10 2 3 2" xfId="4403"/>
    <cellStyle name="Normal 10 2 3 2 2" xfId="4404"/>
    <cellStyle name="Normal 10 2 3 2 3" xfId="4405"/>
    <cellStyle name="Normal 10 2 3 2 3 2" xfId="52406"/>
    <cellStyle name="Normal 10 2 3 2 4" xfId="35688"/>
    <cellStyle name="Normal 10 2 3 3" xfId="4406"/>
    <cellStyle name="Normal 10 2 3 3 2" xfId="4407"/>
    <cellStyle name="Normal 10 2 3 3 2 2" xfId="52393"/>
    <cellStyle name="Normal 10 2 3 3 3" xfId="56179"/>
    <cellStyle name="Normal 10 2 3 4" xfId="4408"/>
    <cellStyle name="Normal 10 2 3 4 2" xfId="4409"/>
    <cellStyle name="Normal 10 2 3 4 2 2" xfId="4410"/>
    <cellStyle name="Normal 10 2 3 4 2 2 2" xfId="4411"/>
    <cellStyle name="Normal 10 2 3 4 2 2 2 2" xfId="52397"/>
    <cellStyle name="Normal 10 2 3 4 2 2 3" xfId="52404"/>
    <cellStyle name="Normal 10 2 3 4 2 3" xfId="4412"/>
    <cellStyle name="Normal 10 2 3 4 2 3 2" xfId="52403"/>
    <cellStyle name="Normal 10 2 3 4 2 4" xfId="4413"/>
    <cellStyle name="Normal 10 2 3 4 2 4 2" xfId="52402"/>
    <cellStyle name="Normal 10 2 3 4 2 5" xfId="4414"/>
    <cellStyle name="Normal 10 2 3 4 2 5 2" xfId="33293"/>
    <cellStyle name="Normal 10 2 3 4 2 6" xfId="56175"/>
    <cellStyle name="Normal 10 2 3 4 3" xfId="4415"/>
    <cellStyle name="Normal 10 2 3 4 3 2" xfId="4416"/>
    <cellStyle name="Normal 10 2 3 4 3 2 2" xfId="52401"/>
    <cellStyle name="Normal 10 2 3 4 3 3" xfId="4417"/>
    <cellStyle name="Normal 10 2 3 4 3 3 2" xfId="52400"/>
    <cellStyle name="Normal 10 2 3 4 3 4" xfId="52399"/>
    <cellStyle name="Normal 10 2 3 4 4" xfId="4418"/>
    <cellStyle name="Normal 10 2 3 4 4 2" xfId="52398"/>
    <cellStyle name="Normal 10 2 3 4 5" xfId="4419"/>
    <cellStyle name="Normal 10 2 3 4 5 2" xfId="30713"/>
    <cellStyle name="Normal 10 2 3 4 6" xfId="4420"/>
    <cellStyle name="Normal 10 2 3 4 6 2" xfId="52394"/>
    <cellStyle name="Normal 10 2 3 4 7" xfId="4421"/>
    <cellStyle name="Normal 10 2 3 4 7 2" xfId="57668"/>
    <cellStyle name="Normal 10 2 3 4 8" xfId="52396"/>
    <cellStyle name="Normal 10 2 3 5" xfId="4422"/>
    <cellStyle name="Normal 10 2 3 5 2" xfId="4423"/>
    <cellStyle name="Normal 10 2 3 5 2 2" xfId="4424"/>
    <cellStyle name="Normal 10 2 3 5 2 2 2" xfId="4425"/>
    <cellStyle name="Normal 10 2 3 5 2 2 2 2" xfId="52387"/>
    <cellStyle name="Normal 10 2 3 5 2 2 3" xfId="57332"/>
    <cellStyle name="Normal 10 2 3 5 2 3" xfId="4426"/>
    <cellStyle name="Normal 10 2 3 5 2 3 2" xfId="52395"/>
    <cellStyle name="Normal 10 2 3 5 2 4" xfId="4427"/>
    <cellStyle name="Normal 10 2 3 5 2 4 2" xfId="35687"/>
    <cellStyle name="Normal 10 2 3 5 2 5" xfId="4428"/>
    <cellStyle name="Normal 10 2 3 5 2 5 2" xfId="35686"/>
    <cellStyle name="Normal 10 2 3 5 2 6" xfId="52385"/>
    <cellStyle name="Normal 10 2 3 5 3" xfId="4429"/>
    <cellStyle name="Normal 10 2 3 5 3 2" xfId="4430"/>
    <cellStyle name="Normal 10 2 3 5 3 2 2" xfId="33634"/>
    <cellStyle name="Normal 10 2 3 5 3 3" xfId="4431"/>
    <cellStyle name="Normal 10 2 3 5 3 3 2" xfId="52392"/>
    <cellStyle name="Normal 10 2 3 5 3 4" xfId="52390"/>
    <cellStyle name="Normal 10 2 3 5 4" xfId="4432"/>
    <cellStyle name="Normal 10 2 3 5 4 2" xfId="56178"/>
    <cellStyle name="Normal 10 2 3 5 5" xfId="4433"/>
    <cellStyle name="Normal 10 2 3 5 5 2" xfId="52391"/>
    <cellStyle name="Normal 10 2 3 5 6" xfId="4434"/>
    <cellStyle name="Normal 10 2 3 5 6 2" xfId="53713"/>
    <cellStyle name="Normal 10 2 3 5 7" xfId="4435"/>
    <cellStyle name="Normal 10 2 3 5 7 2" xfId="52430"/>
    <cellStyle name="Normal 10 2 3 5 8" xfId="56177"/>
    <cellStyle name="Normal 10 2 3 6" xfId="4436"/>
    <cellStyle name="Normal 10 2 3 6 2" xfId="4437"/>
    <cellStyle name="Normal 10 2 3 6 2 2" xfId="4438"/>
    <cellStyle name="Normal 10 2 3 6 2 2 2" xfId="52389"/>
    <cellStyle name="Normal 10 2 3 6 2 3" xfId="35684"/>
    <cellStyle name="Normal 10 2 3 6 3" xfId="4439"/>
    <cellStyle name="Normal 10 2 3 6 3 2" xfId="55940"/>
    <cellStyle name="Normal 10 2 3 6 4" xfId="4440"/>
    <cellStyle name="Normal 10 2 3 6 4 2" xfId="56176"/>
    <cellStyle name="Normal 10 2 3 6 5" xfId="4441"/>
    <cellStyle name="Normal 10 2 3 6 5 2" xfId="52388"/>
    <cellStyle name="Normal 10 2 3 6 6" xfId="35683"/>
    <cellStyle name="Normal 10 2 3 7" xfId="4442"/>
    <cellStyle name="Normal 10 2 3 7 2" xfId="4443"/>
    <cellStyle name="Normal 10 2 3 7 2 2" xfId="52386"/>
    <cellStyle name="Normal 10 2 3 7 3" xfId="4444"/>
    <cellStyle name="Normal 10 2 3 7 3 2" xfId="33635"/>
    <cellStyle name="Normal 10 2 3 7 4" xfId="33292"/>
    <cellStyle name="Normal 10 2 3 8" xfId="4445"/>
    <cellStyle name="Normal 10 2 3 8 2" xfId="30712"/>
    <cellStyle name="Normal 10 2 3 9" xfId="4446"/>
    <cellStyle name="Normal 10 2 3 9 2" xfId="35682"/>
    <cellStyle name="Normal 10 2 3_Risikomatrise BM 2012" xfId="4447"/>
    <cellStyle name="Normal 10 2 4" xfId="338"/>
    <cellStyle name="Normal 10 2 5" xfId="4449"/>
    <cellStyle name="Normal 10 2 5 2" xfId="4450"/>
    <cellStyle name="Normal 10 2 5 2 2" xfId="52374"/>
    <cellStyle name="Normal 10 2 5 3" xfId="56171"/>
    <cellStyle name="Normal 10 2 6" xfId="4451"/>
    <cellStyle name="Normal 10 2 6 2" xfId="52384"/>
    <cellStyle name="Normal 10 2 7" xfId="4452"/>
    <cellStyle name="Normal 10 2 7 2" xfId="4453"/>
    <cellStyle name="Normal 10 2 7 2 2" xfId="4454"/>
    <cellStyle name="Normal 10 2 7 2 2 2" xfId="4455"/>
    <cellStyle name="Normal 10 2 7 2 2 2 2" xfId="52383"/>
    <cellStyle name="Normal 10 2 7 2 2 3" xfId="52381"/>
    <cellStyle name="Normal 10 2 7 2 3" xfId="4456"/>
    <cellStyle name="Normal 10 2 7 2 3 2" xfId="56164"/>
    <cellStyle name="Normal 10 2 7 2 4" xfId="4457"/>
    <cellStyle name="Normal 10 2 7 2 4 2" xfId="52382"/>
    <cellStyle name="Normal 10 2 7 2 5" xfId="4458"/>
    <cellStyle name="Normal 10 2 7 2 5 2" xfId="35685"/>
    <cellStyle name="Normal 10 2 7 2 6" xfId="52379"/>
    <cellStyle name="Normal 10 2 7 3" xfId="4459"/>
    <cellStyle name="Normal 10 2 7 3 2" xfId="4460"/>
    <cellStyle name="Normal 10 2 7 3 2 2" xfId="57666"/>
    <cellStyle name="Normal 10 2 7 3 3" xfId="4461"/>
    <cellStyle name="Normal 10 2 7 3 3 2" xfId="52380"/>
    <cellStyle name="Normal 10 2 7 3 4" xfId="35681"/>
    <cellStyle name="Normal 10 2 7 4" xfId="4462"/>
    <cellStyle name="Normal 10 2 7 4 2" xfId="52377"/>
    <cellStyle name="Normal 10 2 7 5" xfId="4463"/>
    <cellStyle name="Normal 10 2 7 5 2" xfId="56173"/>
    <cellStyle name="Normal 10 2 7 6" xfId="4464"/>
    <cellStyle name="Normal 10 2 7 6 2" xfId="52378"/>
    <cellStyle name="Normal 10 2 7 7" xfId="4465"/>
    <cellStyle name="Normal 10 2 7 7 2" xfId="35680"/>
    <cellStyle name="Normal 10 2 7 8" xfId="52375"/>
    <cellStyle name="Normal 10 2 8" xfId="4466"/>
    <cellStyle name="Normal 10 2 8 2" xfId="4467"/>
    <cellStyle name="Normal 10 2 8 2 2" xfId="4468"/>
    <cellStyle name="Normal 10 2 8 2 2 2" xfId="4469"/>
    <cellStyle name="Normal 10 2 8 2 2 2 2" xfId="56172"/>
    <cellStyle name="Normal 10 2 8 2 2 3" xfId="52376"/>
    <cellStyle name="Normal 10 2 8 2 3" xfId="4470"/>
    <cellStyle name="Normal 10 2 8 2 3 2" xfId="35679"/>
    <cellStyle name="Normal 10 2 8 2 4" xfId="4471"/>
    <cellStyle name="Normal 10 2 8 2 4 2" xfId="35678"/>
    <cellStyle name="Normal 10 2 8 2 5" xfId="4472"/>
    <cellStyle name="Normal 10 2 8 2 5 2" xfId="52364"/>
    <cellStyle name="Normal 10 2 8 2 6" xfId="56166"/>
    <cellStyle name="Normal 10 2 8 3" xfId="4473"/>
    <cellStyle name="Normal 10 2 8 3 2" xfId="4474"/>
    <cellStyle name="Normal 10 2 8 3 2 2" xfId="52373"/>
    <cellStyle name="Normal 10 2 8 3 3" xfId="4475"/>
    <cellStyle name="Normal 10 2 8 3 3 2" xfId="52372"/>
    <cellStyle name="Normal 10 2 8 3 4" xfId="52370"/>
    <cellStyle name="Normal 10 2 8 4" xfId="4476"/>
    <cellStyle name="Normal 10 2 8 4 2" xfId="56170"/>
    <cellStyle name="Normal 10 2 8 5" xfId="4477"/>
    <cellStyle name="Normal 10 2 8 5 2" xfId="52371"/>
    <cellStyle name="Normal 10 2 8 6" xfId="4478"/>
    <cellStyle name="Normal 10 2 8 6 2" xfId="30711"/>
    <cellStyle name="Normal 10 2 8 7" xfId="4479"/>
    <cellStyle name="Normal 10 2 8 7 2" xfId="52368"/>
    <cellStyle name="Normal 10 2 8 8" xfId="56169"/>
    <cellStyle name="Normal 10 2 9" xfId="4480"/>
    <cellStyle name="Normal 10 2 9 2" xfId="4481"/>
    <cellStyle name="Normal 10 2 9 2 2" xfId="4482"/>
    <cellStyle name="Normal 10 2 9 2 2 2" xfId="4483"/>
    <cellStyle name="Normal 10 2 9 2 2 2 2" xfId="52369"/>
    <cellStyle name="Normal 10 2 9 2 2 3" xfId="35677"/>
    <cellStyle name="Normal 10 2 9 2 3" xfId="4484"/>
    <cellStyle name="Normal 10 2 9 2 3 2" xfId="55939"/>
    <cellStyle name="Normal 10 2 9 2 4" xfId="4485"/>
    <cellStyle name="Normal 10 2 9 2 4 2" xfId="56168"/>
    <cellStyle name="Normal 10 2 9 2 5" xfId="4486"/>
    <cellStyle name="Normal 10 2 9 2 5 2" xfId="52367"/>
    <cellStyle name="Normal 10 2 9 2 6" xfId="35676"/>
    <cellStyle name="Normal 10 2 9 3" xfId="4487"/>
    <cellStyle name="Normal 10 2 9 3 2" xfId="4488"/>
    <cellStyle name="Normal 10 2 9 3 2 2" xfId="52365"/>
    <cellStyle name="Normal 10 2 9 3 3" xfId="4489"/>
    <cellStyle name="Normal 10 2 9 3 3 2" xfId="56167"/>
    <cellStyle name="Normal 10 2 9 3 4" xfId="52366"/>
    <cellStyle name="Normal 10 2 9 4" xfId="4490"/>
    <cellStyle name="Normal 10 2 9 4 2" xfId="35675"/>
    <cellStyle name="Normal 10 2 9 5" xfId="4491"/>
    <cellStyle name="Normal 10 2 9 5 2" xfId="35674"/>
    <cellStyle name="Normal 10 2 9 6" xfId="4492"/>
    <cellStyle name="Normal 10 2 9 6 2" xfId="56163"/>
    <cellStyle name="Normal 10 2 9 7" xfId="4493"/>
    <cellStyle name="Normal 10 2 9 7 2" xfId="52363"/>
    <cellStyle name="Normal 10 2 9 8" xfId="52362"/>
    <cellStyle name="Normal 10 2_Risikomatrise BM 2011" xfId="339"/>
    <cellStyle name="Normal 10 3" xfId="340"/>
    <cellStyle name="Normal 10 3 10" xfId="4496"/>
    <cellStyle name="Normal 10 3 10 2" xfId="4497"/>
    <cellStyle name="Normal 10 3 10 2 2" xfId="4498"/>
    <cellStyle name="Normal 10 3 10 2 2 2" xfId="4499"/>
    <cellStyle name="Normal 10 3 10 2 2 2 2" xfId="52361"/>
    <cellStyle name="Normal 10 3 10 2 2 3" xfId="52360"/>
    <cellStyle name="Normal 10 3 10 2 3" xfId="4500"/>
    <cellStyle name="Normal 10 3 10 2 3 2" xfId="52359"/>
    <cellStyle name="Normal 10 3 10 2 4" xfId="4501"/>
    <cellStyle name="Normal 10 3 10 2 4 2" xfId="52358"/>
    <cellStyle name="Normal 10 3 10 2 5" xfId="4502"/>
    <cellStyle name="Normal 10 3 10 2 5 2" xfId="52357"/>
    <cellStyle name="Normal 10 3 10 2 6" xfId="52356"/>
    <cellStyle name="Normal 10 3 10 3" xfId="4503"/>
    <cellStyle name="Normal 10 3 10 3 2" xfId="4504"/>
    <cellStyle name="Normal 10 3 10 3 2 2" xfId="52342"/>
    <cellStyle name="Normal 10 3 10 3 3" xfId="4505"/>
    <cellStyle name="Normal 10 3 10 3 3 2" xfId="56165"/>
    <cellStyle name="Normal 10 3 10 3 4" xfId="52355"/>
    <cellStyle name="Normal 10 3 10 4" xfId="4506"/>
    <cellStyle name="Normal 10 3 10 4 2" xfId="52354"/>
    <cellStyle name="Normal 10 3 10 5" xfId="4507"/>
    <cellStyle name="Normal 10 3 10 5 2" xfId="52353"/>
    <cellStyle name="Normal 10 3 10 6" xfId="4508"/>
    <cellStyle name="Normal 10 3 10 6 2" xfId="52352"/>
    <cellStyle name="Normal 10 3 10 7" xfId="4509"/>
    <cellStyle name="Normal 10 3 10 7 2" xfId="52351"/>
    <cellStyle name="Normal 10 3 10 8" xfId="52350"/>
    <cellStyle name="Normal 10 3 11" xfId="4510"/>
    <cellStyle name="Normal 10 3 11 2" xfId="4511"/>
    <cellStyle name="Normal 10 3 11 2 2" xfId="4512"/>
    <cellStyle name="Normal 10 3 11 2 2 2" xfId="4513"/>
    <cellStyle name="Normal 10 3 11 2 2 2 2" xfId="55938"/>
    <cellStyle name="Normal 10 3 11 2 2 3" xfId="52349"/>
    <cellStyle name="Normal 10 3 11 2 3" xfId="4514"/>
    <cellStyle name="Normal 10 3 11 2 3 2" xfId="52348"/>
    <cellStyle name="Normal 10 3 11 2 4" xfId="4515"/>
    <cellStyle name="Normal 10 3 11 2 4 2" xfId="52347"/>
    <cellStyle name="Normal 10 3 11 2 5" xfId="4516"/>
    <cellStyle name="Normal 10 3 11 2 5 2" xfId="52346"/>
    <cellStyle name="Normal 10 3 11 2 6" xfId="52345"/>
    <cellStyle name="Normal 10 3 11 3" xfId="4517"/>
    <cellStyle name="Normal 10 3 11 3 2" xfId="4518"/>
    <cellStyle name="Normal 10 3 11 3 2 2" xfId="52344"/>
    <cellStyle name="Normal 10 3 11 3 3" xfId="4519"/>
    <cellStyle name="Normal 10 3 11 3 3 2" xfId="52343"/>
    <cellStyle name="Normal 10 3 11 3 4" xfId="30714"/>
    <cellStyle name="Normal 10 3 11 4" xfId="4520"/>
    <cellStyle name="Normal 10 3 11 4 2" xfId="52327"/>
    <cellStyle name="Normal 10 3 11 5" xfId="4521"/>
    <cellStyle name="Normal 10 3 11 5 2" xfId="33633"/>
    <cellStyle name="Normal 10 3 11 6" xfId="4522"/>
    <cellStyle name="Normal 10 3 11 6 2" xfId="52341"/>
    <cellStyle name="Normal 10 3 11 7" xfId="4523"/>
    <cellStyle name="Normal 10 3 11 7 2" xfId="52340"/>
    <cellStyle name="Normal 10 3 11 8" xfId="52339"/>
    <cellStyle name="Normal 10 3 12" xfId="4524"/>
    <cellStyle name="Normal 10 3 12 2" xfId="4525"/>
    <cellStyle name="Normal 10 3 12 2 2" xfId="52338"/>
    <cellStyle name="Normal 10 3 12 3" xfId="4526"/>
    <cellStyle name="Normal 10 3 12 3 2" xfId="52337"/>
    <cellStyle name="Normal 10 3 12 4" xfId="4527"/>
    <cellStyle name="Normal 10 3 12 4 2" xfId="52336"/>
    <cellStyle name="Normal 10 3 12 5" xfId="4528"/>
    <cellStyle name="Normal 10 3 12 5 2" xfId="52335"/>
    <cellStyle name="Normal 10 3 12 6" xfId="52334"/>
    <cellStyle name="Normal 10 3 13" xfId="4495"/>
    <cellStyle name="Normal 10 3 13 2" xfId="52333"/>
    <cellStyle name="Normal 10 3 14" xfId="52332"/>
    <cellStyle name="Normal 10 3 15" xfId="52331"/>
    <cellStyle name="Normal 10 3 16" xfId="2297"/>
    <cellStyle name="Normal 10 3 2" xfId="341"/>
    <cellStyle name="Normal 10 3 2 10" xfId="4530"/>
    <cellStyle name="Normal 10 3 2 10 2" xfId="52330"/>
    <cellStyle name="Normal 10 3 2 11" xfId="4531"/>
    <cellStyle name="Normal 10 3 2 11 2" xfId="52329"/>
    <cellStyle name="Normal 10 3 2 12" xfId="4532"/>
    <cellStyle name="Normal 10 3 2 12 2" xfId="52328"/>
    <cellStyle name="Normal 10 3 2 13" xfId="4533"/>
    <cellStyle name="Normal 10 3 2 13 2" xfId="35673"/>
    <cellStyle name="Normal 10 3 2 14" xfId="4529"/>
    <cellStyle name="Normal 10 3 2 14 2" xfId="52312"/>
    <cellStyle name="Normal 10 3 2 15" xfId="56149"/>
    <cellStyle name="Normal 10 3 2 16" xfId="52326"/>
    <cellStyle name="Normal 10 3 2 17" xfId="52325"/>
    <cellStyle name="Normal 10 3 2 18" xfId="52324"/>
    <cellStyle name="Normal 10 3 2 19" xfId="2298"/>
    <cellStyle name="Normal 10 3 2 2" xfId="342"/>
    <cellStyle name="Normal 10 3 2 2 10" xfId="4535"/>
    <cellStyle name="Normal 10 3 2 2 10 2" xfId="4536"/>
    <cellStyle name="Normal 10 3 2 2 10 2 2" xfId="52323"/>
    <cellStyle name="Normal 10 3 2 2 10 3" xfId="4537"/>
    <cellStyle name="Normal 10 3 2 2 10 3 2" xfId="52322"/>
    <cellStyle name="Normal 10 3 2 2 10 4" xfId="4538"/>
    <cellStyle name="Normal 10 3 2 2 10 4 2" xfId="52321"/>
    <cellStyle name="Normal 10 3 2 2 10 5" xfId="52320"/>
    <cellStyle name="Normal 10 3 2 2 11" xfId="4534"/>
    <cellStyle name="Normal 10 3 2 2 11 2" xfId="52319"/>
    <cellStyle name="Normal 10 3 2 2 12" xfId="52318"/>
    <cellStyle name="Normal 10 3 2 2 13" xfId="52317"/>
    <cellStyle name="Normal 10 3 2 2 14" xfId="2299"/>
    <cellStyle name="Normal 10 3 2 2 2" xfId="343"/>
    <cellStyle name="Normal 10 3 2 2 2 2" xfId="4540"/>
    <cellStyle name="Normal 10 3 2 2 2 2 2" xfId="4541"/>
    <cellStyle name="Normal 10 3 2 2 2 2 2 2" xfId="52316"/>
    <cellStyle name="Normal 10 3 2 2 2 2 3" xfId="52315"/>
    <cellStyle name="Normal 10 3 2 2 2 3" xfId="4542"/>
    <cellStyle name="Normal 10 3 2 2 2 3 2" xfId="4543"/>
    <cellStyle name="Normal 10 3 2 2 2 3 2 2" xfId="4544"/>
    <cellStyle name="Normal 10 3 2 2 2 3 2 2 2" xfId="4545"/>
    <cellStyle name="Normal 10 3 2 2 2 3 2 2 2 2" xfId="52314"/>
    <cellStyle name="Normal 10 3 2 2 2 3 2 2 3" xfId="4546"/>
    <cellStyle name="Normal 10 3 2 2 2 3 2 2 3 2" xfId="52313"/>
    <cellStyle name="Normal 10 3 2 2 2 3 2 2 4" xfId="35672"/>
    <cellStyle name="Normal 10 3 2 2 2 3 2 3" xfId="4547"/>
    <cellStyle name="Normal 10 3 2 2 2 3 2 3 2" xfId="52299"/>
    <cellStyle name="Normal 10 3 2 2 2 3 2 4" xfId="4548"/>
    <cellStyle name="Normal 10 3 2 2 2 3 2 4 2" xfId="57663"/>
    <cellStyle name="Normal 10 3 2 2 2 3 2 5" xfId="4549"/>
    <cellStyle name="Normal 10 3 2 2 2 3 2 5 2" xfId="52311"/>
    <cellStyle name="Normal 10 3 2 2 2 3 2 6" xfId="52310"/>
    <cellStyle name="Normal 10 3 2 2 2 3 3" xfId="4550"/>
    <cellStyle name="Normal 10 3 2 2 2 3 3 2" xfId="4551"/>
    <cellStyle name="Normal 10 3 2 2 2 3 3 2 2" xfId="55404"/>
    <cellStyle name="Normal 10 3 2 2 2 3 3 3" xfId="4552"/>
    <cellStyle name="Normal 10 3 2 2 2 3 3 3 2" xfId="52309"/>
    <cellStyle name="Normal 10 3 2 2 2 3 3 4" xfId="52307"/>
    <cellStyle name="Normal 10 3 2 2 2 3 4" xfId="4553"/>
    <cellStyle name="Normal 10 3 2 2 2 3 4 2" xfId="52308"/>
    <cellStyle name="Normal 10 3 2 2 2 3 5" xfId="4554"/>
    <cellStyle name="Normal 10 3 2 2 2 3 5 2" xfId="33291"/>
    <cellStyle name="Normal 10 3 2 2 2 3 6" xfId="4555"/>
    <cellStyle name="Normal 10 3 2 2 2 3 6 2" xfId="52306"/>
    <cellStyle name="Normal 10 3 2 2 2 3 7" xfId="4556"/>
    <cellStyle name="Normal 10 3 2 2 2 3 7 2" xfId="52305"/>
    <cellStyle name="Normal 10 3 2 2 2 3 8" xfId="52304"/>
    <cellStyle name="Normal 10 3 2 2 2 4" xfId="4557"/>
    <cellStyle name="Normal 10 3 2 2 2 4 2" xfId="52303"/>
    <cellStyle name="Normal 10 3 2 2 2 5" xfId="4558"/>
    <cellStyle name="Normal 10 3 2 2 2 5 2" xfId="52302"/>
    <cellStyle name="Normal 10 3 2 2 2 6" xfId="4539"/>
    <cellStyle name="Normal 10 3 2 2 2 6 2" xfId="52301"/>
    <cellStyle name="Normal 10 3 2 2 2 7" xfId="52300"/>
    <cellStyle name="Normal 10 3 2 2 2 8" xfId="35671"/>
    <cellStyle name="Normal 10 3 2 2 2 9" xfId="2300"/>
    <cellStyle name="Normal 10 3 2 2 2_Risikomatrise samlet 2012" xfId="4559"/>
    <cellStyle name="Normal 10 3 2 2 3" xfId="344"/>
    <cellStyle name="Normal 10 3 2 2 3 2" xfId="4561"/>
    <cellStyle name="Normal 10 3 2 2 3 2 2" xfId="52298"/>
    <cellStyle name="Normal 10 3 2 2 3 3" xfId="4562"/>
    <cellStyle name="Normal 10 3 2 2 3 3 2" xfId="35670"/>
    <cellStyle name="Normal 10 3 2 2 3 4" xfId="4560"/>
    <cellStyle name="Normal 10 3 2 2 3 4 2" xfId="52283"/>
    <cellStyle name="Normal 10 3 2 2 3 5" xfId="56160"/>
    <cellStyle name="Normal 10 3 2 2 3 6" xfId="52297"/>
    <cellStyle name="Normal 10 3 2 2 3 7" xfId="2301"/>
    <cellStyle name="Normal 10 3 2 2 4" xfId="345"/>
    <cellStyle name="Normal 10 3 2 2 4 2" xfId="4564"/>
    <cellStyle name="Normal 10 3 2 2 4 2 2" xfId="52296"/>
    <cellStyle name="Normal 10 3 2 2 4 3" xfId="4565"/>
    <cellStyle name="Normal 10 3 2 2 4 3 2" xfId="52295"/>
    <cellStyle name="Normal 10 3 2 2 4 4" xfId="4563"/>
    <cellStyle name="Normal 10 3 2 2 4 4 2" xfId="52294"/>
    <cellStyle name="Normal 10 3 2 2 4 5" xfId="52293"/>
    <cellStyle name="Normal 10 3 2 2 4 6" xfId="52292"/>
    <cellStyle name="Normal 10 3 2 2 4 7" xfId="2302"/>
    <cellStyle name="Normal 10 3 2 2 5" xfId="346"/>
    <cellStyle name="Normal 10 3 2 2 5 2" xfId="4567"/>
    <cellStyle name="Normal 10 3 2 2 5 2 2" xfId="52284"/>
    <cellStyle name="Normal 10 3 2 2 5 3" xfId="4568"/>
    <cellStyle name="Normal 10 3 2 2 5 3 2" xfId="56161"/>
    <cellStyle name="Normal 10 3 2 2 5 4" xfId="4566"/>
    <cellStyle name="Normal 10 3 2 2 5 4 2" xfId="52291"/>
    <cellStyle name="Normal 10 3 2 2 5 5" xfId="52290"/>
    <cellStyle name="Normal 10 3 2 2 5 6" xfId="52289"/>
    <cellStyle name="Normal 10 3 2 2 5 7" xfId="2303"/>
    <cellStyle name="Normal 10 3 2 2 6" xfId="4569"/>
    <cellStyle name="Normal 10 3 2 2 6 2" xfId="4570"/>
    <cellStyle name="Normal 10 3 2 2 6 2 2" xfId="4571"/>
    <cellStyle name="Normal 10 3 2 2 6 2 2 2" xfId="4572"/>
    <cellStyle name="Normal 10 3 2 2 6 2 2 2 2" xfId="52288"/>
    <cellStyle name="Normal 10 3 2 2 6 2 2 3" xfId="52285"/>
    <cellStyle name="Normal 10 3 2 2 6 2 3" xfId="4573"/>
    <cellStyle name="Normal 10 3 2 2 6 2 3 2" xfId="56162"/>
    <cellStyle name="Normal 10 3 2 2 6 2 4" xfId="4574"/>
    <cellStyle name="Normal 10 3 2 2 6 2 4 2" xfId="52287"/>
    <cellStyle name="Normal 10 3 2 2 6 2 5" xfId="4575"/>
    <cellStyle name="Normal 10 3 2 2 6 2 5 2" xfId="52286"/>
    <cellStyle name="Normal 10 3 2 2 6 2 6" xfId="35669"/>
    <cellStyle name="Normal 10 3 2 2 6 3" xfId="4576"/>
    <cellStyle name="Normal 10 3 2 2 6 3 2" xfId="4577"/>
    <cellStyle name="Normal 10 3 2 2 6 3 2 2" xfId="35668"/>
    <cellStyle name="Normal 10 3 2 2 6 3 3" xfId="4578"/>
    <cellStyle name="Normal 10 3 2 2 6 3 3 2" xfId="35667"/>
    <cellStyle name="Normal 10 3 2 2 6 3 4" xfId="52269"/>
    <cellStyle name="Normal 10 3 2 2 6 4" xfId="4579"/>
    <cellStyle name="Normal 10 3 2 2 6 4 2" xfId="56159"/>
    <cellStyle name="Normal 10 3 2 2 6 5" xfId="4580"/>
    <cellStyle name="Normal 10 3 2 2 6 5 2" xfId="55937"/>
    <cellStyle name="Normal 10 3 2 2 6 6" xfId="4581"/>
    <cellStyle name="Normal 10 3 2 2 6 6 2" xfId="52281"/>
    <cellStyle name="Normal 10 3 2 2 6 7" xfId="4582"/>
    <cellStyle name="Normal 10 3 2 2 6 7 2" xfId="52280"/>
    <cellStyle name="Normal 10 3 2 2 6 8" xfId="52279"/>
    <cellStyle name="Normal 10 3 2 2 7" xfId="4583"/>
    <cellStyle name="Normal 10 3 2 2 7 2" xfId="4584"/>
    <cellStyle name="Normal 10 3 2 2 7 2 2" xfId="4585"/>
    <cellStyle name="Normal 10 3 2 2 7 2 2 2" xfId="4586"/>
    <cellStyle name="Normal 10 3 2 2 7 2 2 2 2" xfId="52278"/>
    <cellStyle name="Normal 10 3 2 2 7 2 2 3" xfId="52282"/>
    <cellStyle name="Normal 10 3 2 2 7 2 3" xfId="4587"/>
    <cellStyle name="Normal 10 3 2 2 7 2 3 2" xfId="52270"/>
    <cellStyle name="Normal 10 3 2 2 7 2 4" xfId="4588"/>
    <cellStyle name="Normal 10 3 2 2 7 2 4 2" xfId="57665"/>
    <cellStyle name="Normal 10 3 2 2 7 2 5" xfId="4589"/>
    <cellStyle name="Normal 10 3 2 2 7 2 5 2" xfId="52277"/>
    <cellStyle name="Normal 10 3 2 2 7 2 6" xfId="52276"/>
    <cellStyle name="Normal 10 3 2 2 7 3" xfId="4590"/>
    <cellStyle name="Normal 10 3 2 2 7 3 2" xfId="4591"/>
    <cellStyle name="Normal 10 3 2 2 7 3 2 2" xfId="52275"/>
    <cellStyle name="Normal 10 3 2 2 7 3 3" xfId="4592"/>
    <cellStyle name="Normal 10 3 2 2 7 3 3 2" xfId="52274"/>
    <cellStyle name="Normal 10 3 2 2 7 3 4" xfId="52271"/>
    <cellStyle name="Normal 10 3 2 2 7 4" xfId="4593"/>
    <cellStyle name="Normal 10 3 2 2 7 4 2" xfId="56155"/>
    <cellStyle name="Normal 10 3 2 2 7 5" xfId="4594"/>
    <cellStyle name="Normal 10 3 2 2 7 5 2" xfId="52273"/>
    <cellStyle name="Normal 10 3 2 2 7 6" xfId="4595"/>
    <cellStyle name="Normal 10 3 2 2 7 6 2" xfId="52272"/>
    <cellStyle name="Normal 10 3 2 2 7 7" xfId="4596"/>
    <cellStyle name="Normal 10 3 2 2 7 7 2" xfId="35666"/>
    <cellStyle name="Normal 10 3 2 2 7 8" xfId="35665"/>
    <cellStyle name="Normal 10 3 2 2 8" xfId="4597"/>
    <cellStyle name="Normal 10 3 2 2 8 2" xfId="4598"/>
    <cellStyle name="Normal 10 3 2 2 8 2 2" xfId="4599"/>
    <cellStyle name="Normal 10 3 2 2 8 2 2 2" xfId="4600"/>
    <cellStyle name="Normal 10 3 2 2 8 2 2 2 2" xfId="35664"/>
    <cellStyle name="Normal 10 3 2 2 8 2 2 3" xfId="52267"/>
    <cellStyle name="Normal 10 3 2 2 8 2 3" xfId="4601"/>
    <cellStyle name="Normal 10 3 2 2 8 2 3 2" xfId="56158"/>
    <cellStyle name="Normal 10 3 2 2 8 2 4" xfId="4602"/>
    <cellStyle name="Normal 10 3 2 2 8 2 4 2" xfId="52268"/>
    <cellStyle name="Normal 10 3 2 2 8 2 5" xfId="4603"/>
    <cellStyle name="Normal 10 3 2 2 8 2 5 2" xfId="35663"/>
    <cellStyle name="Normal 10 3 2 2 8 2 6" xfId="52264"/>
    <cellStyle name="Normal 10 3 2 2 8 3" xfId="4604"/>
    <cellStyle name="Normal 10 3 2 2 8 3 2" xfId="4605"/>
    <cellStyle name="Normal 10 3 2 2 8 3 2 2" xfId="56157"/>
    <cellStyle name="Normal 10 3 2 2 8 3 3" xfId="4606"/>
    <cellStyle name="Normal 10 3 2 2 8 3 3 2" xfId="52266"/>
    <cellStyle name="Normal 10 3 2 2 8 3 4" xfId="35662"/>
    <cellStyle name="Normal 10 3 2 2 8 4" xfId="4607"/>
    <cellStyle name="Normal 10 3 2 2 8 4 2" xfId="33290"/>
    <cellStyle name="Normal 10 3 2 2 8 5" xfId="4608"/>
    <cellStyle name="Normal 10 3 2 2 8 5 2" xfId="56156"/>
    <cellStyle name="Normal 10 3 2 2 8 6" xfId="4609"/>
    <cellStyle name="Normal 10 3 2 2 8 6 2" xfId="52265"/>
    <cellStyle name="Normal 10 3 2 2 8 7" xfId="4610"/>
    <cellStyle name="Normal 10 3 2 2 8 7 2" xfId="35661"/>
    <cellStyle name="Normal 10 3 2 2 8 8" xfId="57331"/>
    <cellStyle name="Normal 10 3 2 2 9" xfId="4611"/>
    <cellStyle name="Normal 10 3 2 2 9 2" xfId="4612"/>
    <cellStyle name="Normal 10 3 2 2 9 2 2" xfId="4613"/>
    <cellStyle name="Normal 10 3 2 2 9 2 2 2" xfId="4614"/>
    <cellStyle name="Normal 10 3 2 2 9 2 2 2 2" xfId="33632"/>
    <cellStyle name="Normal 10 3 2 2 9 2 2 3" xfId="52215"/>
    <cellStyle name="Normal 10 3 2 2 9 2 3" xfId="4615"/>
    <cellStyle name="Normal 10 3 2 2 9 2 3 2" xfId="35660"/>
    <cellStyle name="Normal 10 3 2 2 9 2 4" xfId="4616"/>
    <cellStyle name="Normal 10 3 2 2 9 2 4 2" xfId="52261"/>
    <cellStyle name="Normal 10 3 2 2 9 2 5" xfId="4617"/>
    <cellStyle name="Normal 10 3 2 2 9 2 5 2" xfId="56150"/>
    <cellStyle name="Normal 10 3 2 2 9 2 6" xfId="52263"/>
    <cellStyle name="Normal 10 3 2 2 9 3" xfId="4618"/>
    <cellStyle name="Normal 10 3 2 2 9 3 2" xfId="4619"/>
    <cellStyle name="Normal 10 3 2 2 9 3 2 2" xfId="52262"/>
    <cellStyle name="Normal 10 3 2 2 9 3 3" xfId="35659"/>
    <cellStyle name="Normal 10 3 2 2 9 4" xfId="4620"/>
    <cellStyle name="Normal 10 3 2 2 9 4 2" xfId="52190"/>
    <cellStyle name="Normal 10 3 2 2 9 5" xfId="4621"/>
    <cellStyle name="Normal 10 3 2 2 9 5 2" xfId="56132"/>
    <cellStyle name="Normal 10 3 2 2 9 6" xfId="4622"/>
    <cellStyle name="Normal 10 3 2 2 9 6 2" xfId="52260"/>
    <cellStyle name="Normal 10 3 2 2 9 7" xfId="4623"/>
    <cellStyle name="Normal 10 3 2 2 9 7 2" xfId="52258"/>
    <cellStyle name="Normal 10 3 2 2 9 8" xfId="4624"/>
    <cellStyle name="Normal 10 3 2 2 9 8 2" xfId="57664"/>
    <cellStyle name="Normal 10 3 2 2 9 9" xfId="52259"/>
    <cellStyle name="Normal 10 3 2 2_Risikomatrise BM 2012" xfId="4625"/>
    <cellStyle name="Normal 10 3 2 3" xfId="347"/>
    <cellStyle name="Normal 10 3 2 3 2" xfId="4627"/>
    <cellStyle name="Normal 10 3 2 3 2 2" xfId="4628"/>
    <cellStyle name="Normal 10 3 2 3 2 2 2" xfId="4629"/>
    <cellStyle name="Normal 10 3 2 3 2 2 2 2" xfId="4630"/>
    <cellStyle name="Normal 10 3 2 3 2 2 2 2 2" xfId="35658"/>
    <cellStyle name="Normal 10 3 2 3 2 2 2 3" xfId="52255"/>
    <cellStyle name="Normal 10 3 2 3 2 2 3" xfId="4631"/>
    <cellStyle name="Normal 10 3 2 3 2 2 3 2" xfId="56154"/>
    <cellStyle name="Normal 10 3 2 3 2 2 4" xfId="4632"/>
    <cellStyle name="Normal 10 3 2 3 2 2 4 2" xfId="52257"/>
    <cellStyle name="Normal 10 3 2 3 2 2 5" xfId="4633"/>
    <cellStyle name="Normal 10 3 2 3 2 2 5 2" xfId="52256"/>
    <cellStyle name="Normal 10 3 2 3 2 2 6" xfId="35657"/>
    <cellStyle name="Normal 10 3 2 3 2 3" xfId="4634"/>
    <cellStyle name="Normal 10 3 2 3 2 3 2" xfId="4635"/>
    <cellStyle name="Normal 10 3 2 3 2 3 2 2" xfId="52253"/>
    <cellStyle name="Normal 10 3 2 3 2 3 3" xfId="4636"/>
    <cellStyle name="Normal 10 3 2 3 2 3 3 2" xfId="56153"/>
    <cellStyle name="Normal 10 3 2 3 2 3 4" xfId="52254"/>
    <cellStyle name="Normal 10 3 2 3 2 4" xfId="4637"/>
    <cellStyle name="Normal 10 3 2 3 2 4 2" xfId="35656"/>
    <cellStyle name="Normal 10 3 2 3 2 5" xfId="4638"/>
    <cellStyle name="Normal 10 3 2 3 2 5 2" xfId="52251"/>
    <cellStyle name="Normal 10 3 2 3 2 6" xfId="4639"/>
    <cellStyle name="Normal 10 3 2 3 2 6 2" xfId="56152"/>
    <cellStyle name="Normal 10 3 2 3 2 7" xfId="4640"/>
    <cellStyle name="Normal 10 3 2 3 2 7 2" xfId="52252"/>
    <cellStyle name="Normal 10 3 2 3 2 8" xfId="35655"/>
    <cellStyle name="Normal 10 3 2 3 3" xfId="4641"/>
    <cellStyle name="Normal 10 3 2 3 3 2" xfId="4642"/>
    <cellStyle name="Normal 10 3 2 3 3 2 2" xfId="4643"/>
    <cellStyle name="Normal 10 3 2 3 3 2 2 2" xfId="4644"/>
    <cellStyle name="Normal 10 3 2 3 3 2 2 2 2" xfId="52249"/>
    <cellStyle name="Normal 10 3 2 3 3 2 2 3" xfId="56151"/>
    <cellStyle name="Normal 10 3 2 3 3 2 3" xfId="4645"/>
    <cellStyle name="Normal 10 3 2 3 3 2 3 2" xfId="52250"/>
    <cellStyle name="Normal 10 3 2 3 3 2 4" xfId="4646"/>
    <cellStyle name="Normal 10 3 2 3 3 2 4 2" xfId="35654"/>
    <cellStyle name="Normal 10 3 2 3 3 2 5" xfId="4647"/>
    <cellStyle name="Normal 10 3 2 3 3 2 5 2" xfId="52247"/>
    <cellStyle name="Normal 10 3 2 3 3 2 6" xfId="33631"/>
    <cellStyle name="Normal 10 3 2 3 3 3" xfId="4648"/>
    <cellStyle name="Normal 10 3 2 3 3 3 2" xfId="4649"/>
    <cellStyle name="Normal 10 3 2 3 3 3 2 2" xfId="52248"/>
    <cellStyle name="Normal 10 3 2 3 3 3 3" xfId="4650"/>
    <cellStyle name="Normal 10 3 2 3 3 3 3 2" xfId="35653"/>
    <cellStyle name="Normal 10 3 2 3 3 3 4" xfId="52245"/>
    <cellStyle name="Normal 10 3 2 3 3 4" xfId="4651"/>
    <cellStyle name="Normal 10 3 2 3 3 4 2" xfId="33630"/>
    <cellStyle name="Normal 10 3 2 3 3 5" xfId="4652"/>
    <cellStyle name="Normal 10 3 2 3 3 5 2" xfId="52246"/>
    <cellStyle name="Normal 10 3 2 3 3 6" xfId="4653"/>
    <cellStyle name="Normal 10 3 2 3 3 6 2" xfId="35652"/>
    <cellStyle name="Normal 10 3 2 3 3 7" xfId="4654"/>
    <cellStyle name="Normal 10 3 2 3 3 7 2" xfId="52243"/>
    <cellStyle name="Normal 10 3 2 3 3 8" xfId="56139"/>
    <cellStyle name="Normal 10 3 2 3 4" xfId="4655"/>
    <cellStyle name="Normal 10 3 2 3 4 2" xfId="4656"/>
    <cellStyle name="Normal 10 3 2 3 4 2 2" xfId="52244"/>
    <cellStyle name="Normal 10 3 2 3 4 3" xfId="4657"/>
    <cellStyle name="Normal 10 3 2 3 4 3 2" xfId="35651"/>
    <cellStyle name="Normal 10 3 2 3 4 4" xfId="4658"/>
    <cellStyle name="Normal 10 3 2 3 4 4 2" xfId="52241"/>
    <cellStyle name="Normal 10 3 2 3 4 5" xfId="4659"/>
    <cellStyle name="Normal 10 3 2 3 4 5 2" xfId="57662"/>
    <cellStyle name="Normal 10 3 2 3 4 6" xfId="52242"/>
    <cellStyle name="Normal 10 3 2 3 5" xfId="4626"/>
    <cellStyle name="Normal 10 3 2 3 5 2" xfId="35650"/>
    <cellStyle name="Normal 10 3 2 3 6" xfId="52239"/>
    <cellStyle name="Normal 10 3 2 3 7" xfId="53503"/>
    <cellStyle name="Normal 10 3 2 3 8" xfId="2304"/>
    <cellStyle name="Normal 10 3 2 4" xfId="348"/>
    <cellStyle name="Normal 10 3 2 4 10" xfId="4661"/>
    <cellStyle name="Normal 10 3 2 4 10 2" xfId="52240"/>
    <cellStyle name="Normal 10 3 2 4 11" xfId="4662"/>
    <cellStyle name="Normal 10 3 2 4 11 2" xfId="35649"/>
    <cellStyle name="Normal 10 3 2 4 12" xfId="4660"/>
    <cellStyle name="Normal 10 3 2 4 12 2" xfId="52237"/>
    <cellStyle name="Normal 10 3 2 4 13" xfId="56148"/>
    <cellStyle name="Normal 10 3 2 4 14" xfId="52238"/>
    <cellStyle name="Normal 10 3 2 4 15" xfId="35648"/>
    <cellStyle name="Normal 10 3 2 4 16" xfId="52235"/>
    <cellStyle name="Normal 10 3 2 4 17" xfId="2305"/>
    <cellStyle name="Normal 10 3 2 4 2" xfId="4663"/>
    <cellStyle name="Normal 10 3 2 4 3" xfId="4664"/>
    <cellStyle name="Normal 10 3 2 4 3 2" xfId="4665"/>
    <cellStyle name="Normal 10 3 2 4 3 2 2" xfId="4666"/>
    <cellStyle name="Normal 10 3 2 4 3 2 2 2" xfId="4667"/>
    <cellStyle name="Normal 10 3 2 4 3 2 2 2 2" xfId="56147"/>
    <cellStyle name="Normal 10 3 2 4 3 2 2 3" xfId="52236"/>
    <cellStyle name="Normal 10 3 2 4 3 2 3" xfId="4668"/>
    <cellStyle name="Normal 10 3 2 4 3 2 3 2" xfId="35647"/>
    <cellStyle name="Normal 10 3 2 4 3 2 4" xfId="4669"/>
    <cellStyle name="Normal 10 3 2 4 3 2 4 2" xfId="52232"/>
    <cellStyle name="Normal 10 3 2 4 3 2 5" xfId="4670"/>
    <cellStyle name="Normal 10 3 2 4 3 2 5 2" xfId="56146"/>
    <cellStyle name="Normal 10 3 2 4 3 2 6" xfId="52234"/>
    <cellStyle name="Normal 10 3 2 4 3 3" xfId="4671"/>
    <cellStyle name="Normal 10 3 2 4 3 3 2" xfId="4672"/>
    <cellStyle name="Normal 10 3 2 4 3 3 2 2" xfId="52233"/>
    <cellStyle name="Normal 10 3 2 4 3 3 3" xfId="4673"/>
    <cellStyle name="Normal 10 3 2 4 3 3 3 2" xfId="35646"/>
    <cellStyle name="Normal 10 3 2 4 3 3 4" xfId="52230"/>
    <cellStyle name="Normal 10 3 2 4 3 4" xfId="4674"/>
    <cellStyle name="Normal 10 3 2 4 3 4 2" xfId="56145"/>
    <cellStyle name="Normal 10 3 2 4 3 5" xfId="4675"/>
    <cellStyle name="Normal 10 3 2 4 3 5 2" xfId="52231"/>
    <cellStyle name="Normal 10 3 2 4 3 6" xfId="4676"/>
    <cellStyle name="Normal 10 3 2 4 3 6 2" xfId="35645"/>
    <cellStyle name="Normal 10 3 2 4 3 7" xfId="4677"/>
    <cellStyle name="Normal 10 3 2 4 3 7 2" xfId="52228"/>
    <cellStyle name="Normal 10 3 2 4 3 8" xfId="53502"/>
    <cellStyle name="Normal 10 3 2 4 4" xfId="4678"/>
    <cellStyle name="Normal 10 3 2 4 4 2" xfId="4679"/>
    <cellStyle name="Normal 10 3 2 4 4 2 2" xfId="4680"/>
    <cellStyle name="Normal 10 3 2 4 4 2 2 2" xfId="4681"/>
    <cellStyle name="Normal 10 3 2 4 4 2 2 2 2" xfId="52229"/>
    <cellStyle name="Normal 10 3 2 4 4 2 2 3" xfId="35644"/>
    <cellStyle name="Normal 10 3 2 4 4 2 3" xfId="4682"/>
    <cellStyle name="Normal 10 3 2 4 4 2 3 2" xfId="52226"/>
    <cellStyle name="Normal 10 3 2 4 4 2 4" xfId="4683"/>
    <cellStyle name="Normal 10 3 2 4 4 2 4 2" xfId="56144"/>
    <cellStyle name="Normal 10 3 2 4 4 2 5" xfId="4684"/>
    <cellStyle name="Normal 10 3 2 4 4 2 5 2" xfId="52227"/>
    <cellStyle name="Normal 10 3 2 4 4 2 6" xfId="35643"/>
    <cellStyle name="Normal 10 3 2 4 4 3" xfId="4685"/>
    <cellStyle name="Normal 10 3 2 4 4 3 2" xfId="4686"/>
    <cellStyle name="Normal 10 3 2 4 4 3 2 2" xfId="52224"/>
    <cellStyle name="Normal 10 3 2 4 4 3 3" xfId="4687"/>
    <cellStyle name="Normal 10 3 2 4 4 3 3 2" xfId="56143"/>
    <cellStyle name="Normal 10 3 2 4 4 3 4" xfId="52225"/>
    <cellStyle name="Normal 10 3 2 4 4 4" xfId="4688"/>
    <cellStyle name="Normal 10 3 2 4 4 4 2" xfId="35642"/>
    <cellStyle name="Normal 10 3 2 4 4 5" xfId="4689"/>
    <cellStyle name="Normal 10 3 2 4 4 5 2" xfId="52222"/>
    <cellStyle name="Normal 10 3 2 4 4 6" xfId="4690"/>
    <cellStyle name="Normal 10 3 2 4 4 6 2" xfId="56142"/>
    <cellStyle name="Normal 10 3 2 4 4 7" xfId="4691"/>
    <cellStyle name="Normal 10 3 2 4 4 7 2" xfId="52223"/>
    <cellStyle name="Normal 10 3 2 4 4 8" xfId="35641"/>
    <cellStyle name="Normal 10 3 2 4 5" xfId="4692"/>
    <cellStyle name="Normal 10 3 2 4 5 2" xfId="4693"/>
    <cellStyle name="Normal 10 3 2 4 5 2 2" xfId="4694"/>
    <cellStyle name="Normal 10 3 2 4 5 2 2 2" xfId="52220"/>
    <cellStyle name="Normal 10 3 2 4 5 2 3" xfId="56141"/>
    <cellStyle name="Normal 10 3 2 4 5 3" xfId="4695"/>
    <cellStyle name="Normal 10 3 2 4 5 3 2" xfId="52221"/>
    <cellStyle name="Normal 10 3 2 4 5 4" xfId="4696"/>
    <cellStyle name="Normal 10 3 2 4 5 4 2" xfId="35640"/>
    <cellStyle name="Normal 10 3 2 4 5 5" xfId="4697"/>
    <cellStyle name="Normal 10 3 2 4 5 5 2" xfId="52219"/>
    <cellStyle name="Normal 10 3 2 4 5 6" xfId="53501"/>
    <cellStyle name="Normal 10 3 2 4 6" xfId="4698"/>
    <cellStyle name="Normal 10 3 2 4 6 2" xfId="4699"/>
    <cellStyle name="Normal 10 3 2 4 6 2 2" xfId="55936"/>
    <cellStyle name="Normal 10 3 2 4 6 3" xfId="4700"/>
    <cellStyle name="Normal 10 3 2 4 6 3 2" xfId="35639"/>
    <cellStyle name="Normal 10 3 2 4 6 4" xfId="55403"/>
    <cellStyle name="Normal 10 3 2 4 7" xfId="4701"/>
    <cellStyle name="Normal 10 3 2 4 7 2" xfId="56140"/>
    <cellStyle name="Normal 10 3 2 4 8" xfId="4702"/>
    <cellStyle name="Normal 10 3 2 4 8 2" xfId="52218"/>
    <cellStyle name="Normal 10 3 2 4 9" xfId="4703"/>
    <cellStyle name="Normal 10 3 2 4 9 2" xfId="35638"/>
    <cellStyle name="Normal 10 3 2 5" xfId="349"/>
    <cellStyle name="Normal 10 3 2 5 10" xfId="4705"/>
    <cellStyle name="Normal 10 3 2 5 10 2" xfId="52216"/>
    <cellStyle name="Normal 10 3 2 5 11" xfId="4706"/>
    <cellStyle name="Normal 10 3 2 5 11 2" xfId="33629"/>
    <cellStyle name="Normal 10 3 2 5 12" xfId="4704"/>
    <cellStyle name="Normal 10 3 2 5 12 2" xfId="52217"/>
    <cellStyle name="Normal 10 3 2 5 13" xfId="30710"/>
    <cellStyle name="Normal 10 3 2 5 14" xfId="52214"/>
    <cellStyle name="Normal 10 3 2 5 15" xfId="56124"/>
    <cellStyle name="Normal 10 3 2 5 16" xfId="33289"/>
    <cellStyle name="Normal 10 3 2 5 17" xfId="2306"/>
    <cellStyle name="Normal 10 3 2 5 2" xfId="4707"/>
    <cellStyle name="Normal 10 3 2 5 3" xfId="4708"/>
    <cellStyle name="Normal 10 3 2 5 3 2" xfId="4709"/>
    <cellStyle name="Normal 10 3 2 5 3 2 2" xfId="4710"/>
    <cellStyle name="Normal 10 3 2 5 3 2 2 2" xfId="4711"/>
    <cellStyle name="Normal 10 3 2 5 3 2 2 2 2" xfId="35637"/>
    <cellStyle name="Normal 10 3 2 5 3 2 2 3" xfId="55401"/>
    <cellStyle name="Normal 10 3 2 5 3 2 3" xfId="4712"/>
    <cellStyle name="Normal 10 3 2 5 3 2 3 2" xfId="53500"/>
    <cellStyle name="Normal 10 3 2 5 3 2 4" xfId="4713"/>
    <cellStyle name="Normal 10 3 2 5 3 2 4 2" xfId="52213"/>
    <cellStyle name="Normal 10 3 2 5 3 2 5" xfId="4714"/>
    <cellStyle name="Normal 10 3 2 5 3 2 5 2" xfId="55402"/>
    <cellStyle name="Normal 10 3 2 5 3 2 6" xfId="52212"/>
    <cellStyle name="Normal 10 3 2 5 3 3" xfId="4715"/>
    <cellStyle name="Normal 10 3 2 5 3 3 2" xfId="4716"/>
    <cellStyle name="Normal 10 3 2 5 3 3 2 2" xfId="52211"/>
    <cellStyle name="Normal 10 3 2 5 3 3 3" xfId="4717"/>
    <cellStyle name="Normal 10 3 2 5 3 3 3 2" xfId="52208"/>
    <cellStyle name="Normal 10 3 2 5 3 3 4" xfId="57659"/>
    <cellStyle name="Normal 10 3 2 5 3 4" xfId="4718"/>
    <cellStyle name="Normal 10 3 2 5 3 4 2" xfId="52210"/>
    <cellStyle name="Normal 10 3 2 5 3 5" xfId="4719"/>
    <cellStyle name="Normal 10 3 2 5 3 5 2" xfId="52209"/>
    <cellStyle name="Normal 10 3 2 5 3 6" xfId="4720"/>
    <cellStyle name="Normal 10 3 2 5 3 6 2" xfId="35636"/>
    <cellStyle name="Normal 10 3 2 5 3 7" xfId="4721"/>
    <cellStyle name="Normal 10 3 2 5 3 7 2" xfId="35635"/>
    <cellStyle name="Normal 10 3 2 5 3 8" xfId="52206"/>
    <cellStyle name="Normal 10 3 2 5 4" xfId="4722"/>
    <cellStyle name="Normal 10 3 2 5 4 2" xfId="4723"/>
    <cellStyle name="Normal 10 3 2 5 4 2 2" xfId="4724"/>
    <cellStyle name="Normal 10 3 2 5 4 2 2 2" xfId="4725"/>
    <cellStyle name="Normal 10 3 2 5 4 2 2 2 2" xfId="56138"/>
    <cellStyle name="Normal 10 3 2 5 4 2 2 3" xfId="52207"/>
    <cellStyle name="Normal 10 3 2 5 4 2 3" xfId="4726"/>
    <cellStyle name="Normal 10 3 2 5 4 2 3 2" xfId="35634"/>
    <cellStyle name="Normal 10 3 2 5 4 2 4" xfId="4727"/>
    <cellStyle name="Normal 10 3 2 5 4 2 4 2" xfId="52204"/>
    <cellStyle name="Normal 10 3 2 5 4 2 5" xfId="4728"/>
    <cellStyle name="Normal 10 3 2 5 4 2 5 2" xfId="56137"/>
    <cellStyle name="Normal 10 3 2 5 4 2 6" xfId="52205"/>
    <cellStyle name="Normal 10 3 2 5 4 3" xfId="4729"/>
    <cellStyle name="Normal 10 3 2 5 4 3 2" xfId="4730"/>
    <cellStyle name="Normal 10 3 2 5 4 3 2 2" xfId="35633"/>
    <cellStyle name="Normal 10 3 2 5 4 3 3" xfId="4731"/>
    <cellStyle name="Normal 10 3 2 5 4 3 3 2" xfId="52202"/>
    <cellStyle name="Normal 10 3 2 5 4 3 4" xfId="56136"/>
    <cellStyle name="Normal 10 3 2 5 4 4" xfId="4732"/>
    <cellStyle name="Normal 10 3 2 5 4 4 2" xfId="52203"/>
    <cellStyle name="Normal 10 3 2 5 4 5" xfId="4733"/>
    <cellStyle name="Normal 10 3 2 5 4 5 2" xfId="35614"/>
    <cellStyle name="Normal 10 3 2 5 4 6" xfId="4734"/>
    <cellStyle name="Normal 10 3 2 5 4 6 2" xfId="52201"/>
    <cellStyle name="Normal 10 3 2 5 4 7" xfId="4735"/>
    <cellStyle name="Normal 10 3 2 5 4 7 2" xfId="56135"/>
    <cellStyle name="Normal 10 3 2 5 4 8" xfId="55400"/>
    <cellStyle name="Normal 10 3 2 5 5" xfId="4736"/>
    <cellStyle name="Normal 10 3 2 5 5 2" xfId="4737"/>
    <cellStyle name="Normal 10 3 2 5 5 2 2" xfId="4738"/>
    <cellStyle name="Normal 10 3 2 5 5 2 2 2" xfId="35632"/>
    <cellStyle name="Normal 10 3 2 5 5 2 3" xfId="52199"/>
    <cellStyle name="Normal 10 3 2 5 5 3" xfId="4739"/>
    <cellStyle name="Normal 10 3 2 5 5 3 2" xfId="53499"/>
    <cellStyle name="Normal 10 3 2 5 5 4" xfId="4740"/>
    <cellStyle name="Normal 10 3 2 5 5 4 2" xfId="52200"/>
    <cellStyle name="Normal 10 3 2 5 5 5" xfId="4741"/>
    <cellStyle name="Normal 10 3 2 5 5 5 2" xfId="35631"/>
    <cellStyle name="Normal 10 3 2 5 5 6" xfId="55935"/>
    <cellStyle name="Normal 10 3 2 5 6" xfId="4742"/>
    <cellStyle name="Normal 10 3 2 5 6 2" xfId="4743"/>
    <cellStyle name="Normal 10 3 2 5 6 2 2" xfId="56130"/>
    <cellStyle name="Normal 10 3 2 5 6 3" xfId="4744"/>
    <cellStyle name="Normal 10 3 2 5 6 3 2" xfId="52198"/>
    <cellStyle name="Normal 10 3 2 5 6 4" xfId="35630"/>
    <cellStyle name="Normal 10 3 2 5 7" xfId="4745"/>
    <cellStyle name="Normal 10 3 2 5 7 2" xfId="52196"/>
    <cellStyle name="Normal 10 3 2 5 8" xfId="4746"/>
    <cellStyle name="Normal 10 3 2 5 8 2" xfId="57661"/>
    <cellStyle name="Normal 10 3 2 5 9" xfId="4747"/>
    <cellStyle name="Normal 10 3 2 5 9 2" xfId="55934"/>
    <cellStyle name="Normal 10 3 2 6" xfId="4748"/>
    <cellStyle name="Normal 10 3 2 6 2" xfId="4749"/>
    <cellStyle name="Normal 10 3 2 6 2 2" xfId="35629"/>
    <cellStyle name="Normal 10 3 2 6 3" xfId="52194"/>
    <cellStyle name="Normal 10 3 2 7" xfId="4750"/>
    <cellStyle name="Normal 10 3 2 7 2" xfId="4751"/>
    <cellStyle name="Normal 10 3 2 7 2 2" xfId="4752"/>
    <cellStyle name="Normal 10 3 2 7 2 2 2" xfId="56134"/>
    <cellStyle name="Normal 10 3 2 7 2 3" xfId="52195"/>
    <cellStyle name="Normal 10 3 2 7 3" xfId="4753"/>
    <cellStyle name="Normal 10 3 2 7 3 2" xfId="35628"/>
    <cellStyle name="Normal 10 3 2 7 4" xfId="52197"/>
    <cellStyle name="Normal 10 3 2 8" xfId="4754"/>
    <cellStyle name="Normal 10 3 2 8 2" xfId="4755"/>
    <cellStyle name="Normal 10 3 2 8 2 2" xfId="56133"/>
    <cellStyle name="Normal 10 3 2 8 3" xfId="52193"/>
    <cellStyle name="Normal 10 3 2 9" xfId="4756"/>
    <cellStyle name="Normal 10 3 2 9 2" xfId="35627"/>
    <cellStyle name="Normal 10 3 2_Risikomatrise samlet 2012" xfId="4757"/>
    <cellStyle name="Normal 10 3 3" xfId="350"/>
    <cellStyle name="Normal 10 3 3 2" xfId="4759"/>
    <cellStyle name="Normal 10 3 3 2 2" xfId="4760"/>
    <cellStyle name="Normal 10 3 3 2 2 2" xfId="55933"/>
    <cellStyle name="Normal 10 3 3 2 3" xfId="53498"/>
    <cellStyle name="Normal 10 3 3 3" xfId="4761"/>
    <cellStyle name="Normal 10 3 3 3 2" xfId="52192"/>
    <cellStyle name="Normal 10 3 3 4" xfId="4762"/>
    <cellStyle name="Normal 10 3 3 4 2" xfId="35626"/>
    <cellStyle name="Normal 10 3 3 5" xfId="4758"/>
    <cellStyle name="Normal 10 3 3 5 2" xfId="35625"/>
    <cellStyle name="Normal 10 3 3 6" xfId="52189"/>
    <cellStyle name="Normal 10 3 3 7" xfId="52187"/>
    <cellStyle name="Normal 10 3 3 8" xfId="2307"/>
    <cellStyle name="Normal 10 3 3_Score samlet Q4 2011" xfId="4763"/>
    <cellStyle name="Normal 10 3 4" xfId="351"/>
    <cellStyle name="Normal 10 3 4 10" xfId="4765"/>
    <cellStyle name="Normal 10 3 4 10 2" xfId="56131"/>
    <cellStyle name="Normal 10 3 4 11" xfId="4766"/>
    <cellStyle name="Normal 10 3 4 11 2" xfId="52188"/>
    <cellStyle name="Normal 10 3 4 12" xfId="4764"/>
    <cellStyle name="Normal 10 3 4 12 2" xfId="35624"/>
    <cellStyle name="Normal 10 3 4 13" xfId="52191"/>
    <cellStyle name="Normal 10 3 4 14" xfId="33628"/>
    <cellStyle name="Normal 10 3 4 15" xfId="52186"/>
    <cellStyle name="Normal 10 3 4 16" xfId="35623"/>
    <cellStyle name="Normal 10 3 4 17" xfId="2308"/>
    <cellStyle name="Normal 10 3 4 2" xfId="4767"/>
    <cellStyle name="Normal 10 3 4 2 2" xfId="4768"/>
    <cellStyle name="Normal 10 3 4 2 2 2" xfId="55932"/>
    <cellStyle name="Normal 10 3 4 2 3" xfId="4769"/>
    <cellStyle name="Normal 10 3 4 2 3 2" xfId="56125"/>
    <cellStyle name="Normal 10 3 4 2 4" xfId="52185"/>
    <cellStyle name="Normal 10 3 4 3" xfId="4770"/>
    <cellStyle name="Normal 10 3 4 3 2" xfId="4771"/>
    <cellStyle name="Normal 10 3 4 3 2 2" xfId="35622"/>
    <cellStyle name="Normal 10 3 4 3 3" xfId="52182"/>
    <cellStyle name="Normal 10 3 4 4" xfId="4772"/>
    <cellStyle name="Normal 10 3 4 4 2" xfId="57660"/>
    <cellStyle name="Normal 10 3 4 5" xfId="4773"/>
    <cellStyle name="Normal 10 3 4 5 2" xfId="4774"/>
    <cellStyle name="Normal 10 3 4 5 2 2" xfId="4775"/>
    <cellStyle name="Normal 10 3 4 5 2 2 2" xfId="52183"/>
    <cellStyle name="Normal 10 3 4 5 2 3" xfId="4776"/>
    <cellStyle name="Normal 10 3 4 5 2 3 2" xfId="35621"/>
    <cellStyle name="Normal 10 3 4 5 2 4" xfId="52181"/>
    <cellStyle name="Normal 10 3 4 5 3" xfId="4777"/>
    <cellStyle name="Normal 10 3 4 5 3 2" xfId="56129"/>
    <cellStyle name="Normal 10 3 4 5 4" xfId="4778"/>
    <cellStyle name="Normal 10 3 4 5 4 2" xfId="52184"/>
    <cellStyle name="Normal 10 3 4 5 5" xfId="4779"/>
    <cellStyle name="Normal 10 3 4 5 5 2" xfId="35620"/>
    <cellStyle name="Normal 10 3 4 5 6" xfId="52177"/>
    <cellStyle name="Normal 10 3 4 6" xfId="4780"/>
    <cellStyle name="Normal 10 3 4 6 2" xfId="4781"/>
    <cellStyle name="Normal 10 3 4 6 2 2" xfId="52179"/>
    <cellStyle name="Normal 10 3 4 6 3" xfId="4782"/>
    <cellStyle name="Normal 10 3 4 6 3 2" xfId="56128"/>
    <cellStyle name="Normal 10 3 4 6 4" xfId="57330"/>
    <cellStyle name="Normal 10 3 4 7" xfId="4783"/>
    <cellStyle name="Normal 10 3 4 7 2" xfId="52180"/>
    <cellStyle name="Normal 10 3 4 8" xfId="4784"/>
    <cellStyle name="Normal 10 3 4 8 2" xfId="55510"/>
    <cellStyle name="Normal 10 3 4 9" xfId="4785"/>
    <cellStyle name="Normal 10 3 4 9 2" xfId="33288"/>
    <cellStyle name="Normal 10 3 4_Risikomatrise samlet 2012" xfId="4786"/>
    <cellStyle name="Normal 10 3 5" xfId="352"/>
    <cellStyle name="Normal 10 3 5 2" xfId="4788"/>
    <cellStyle name="Normal 10 3 5 2 2" xfId="56127"/>
    <cellStyle name="Normal 10 3 5 3" xfId="4789"/>
    <cellStyle name="Normal 10 3 5 3 2" xfId="52178"/>
    <cellStyle name="Normal 10 3 5 4" xfId="4787"/>
    <cellStyle name="Normal 10 3 5 4 2" xfId="55399"/>
    <cellStyle name="Normal 10 3 5 5" xfId="35618"/>
    <cellStyle name="Normal 10 3 5 6" xfId="52176"/>
    <cellStyle name="Normal 10 3 5 7" xfId="2309"/>
    <cellStyle name="Normal 10 3 6" xfId="353"/>
    <cellStyle name="Normal 10 3 6 2" xfId="4791"/>
    <cellStyle name="Normal 10 3 6 2 2" xfId="56126"/>
    <cellStyle name="Normal 10 3 6 3" xfId="4792"/>
    <cellStyle name="Normal 10 3 6 3 2" xfId="52172"/>
    <cellStyle name="Normal 10 3 6 4" xfId="4790"/>
    <cellStyle name="Normal 10 3 6 4 2" xfId="57329"/>
    <cellStyle name="Normal 10 3 6 5" xfId="35617"/>
    <cellStyle name="Normal 10 3 6 6" xfId="52169"/>
    <cellStyle name="Normal 10 3 6 7" xfId="2310"/>
    <cellStyle name="Normal 10 3 7" xfId="354"/>
    <cellStyle name="Normal 10 3 7 2" xfId="4794"/>
    <cellStyle name="Normal 10 3 7 2 2" xfId="33627"/>
    <cellStyle name="Normal 10 3 7 3" xfId="4795"/>
    <cellStyle name="Normal 10 3 7 3 2" xfId="52175"/>
    <cellStyle name="Normal 10 3 7 4" xfId="4793"/>
    <cellStyle name="Normal 10 3 7 4 2" xfId="52174"/>
    <cellStyle name="Normal 10 3 7 5" xfId="52173"/>
    <cellStyle name="Normal 10 3 7 6" xfId="33287"/>
    <cellStyle name="Normal 10 3 7 7" xfId="2311"/>
    <cellStyle name="Normal 10 3 8" xfId="4796"/>
    <cellStyle name="Normal 10 3 8 2" xfId="4797"/>
    <cellStyle name="Normal 10 3 8 2 2" xfId="52171"/>
    <cellStyle name="Normal 10 3 8 3" xfId="52163"/>
    <cellStyle name="Normal 10 3 9" xfId="4798"/>
    <cellStyle name="Normal 10 3 9 2" xfId="57328"/>
    <cellStyle name="Normal 10 3_Risikomatrise BM 2011" xfId="355"/>
    <cellStyle name="Normal 10 4" xfId="356"/>
    <cellStyle name="Normal 10 4 2" xfId="4801"/>
    <cellStyle name="Normal 10 4 2 2" xfId="52170"/>
    <cellStyle name="Normal 10 4 3" xfId="4802"/>
    <cellStyle name="Normal 10 4 3 2" xfId="35616"/>
    <cellStyle name="Normal 10 4 4" xfId="4800"/>
    <cellStyle name="Normal 10 4 4 2" xfId="52162"/>
    <cellStyle name="Normal 10 4 5" xfId="56114"/>
    <cellStyle name="Normal 10 4 6" xfId="52168"/>
    <cellStyle name="Normal 10 4 7" xfId="2312"/>
    <cellStyle name="Normal 10 5" xfId="357"/>
    <cellStyle name="Normal 10 5 2" xfId="4804"/>
    <cellStyle name="Normal 10 5 2 2" xfId="52167"/>
    <cellStyle name="Normal 10 5 3" xfId="4805"/>
    <cellStyle name="Normal 10 5 3 2" xfId="55398"/>
    <cellStyle name="Normal 10 5 4" xfId="4803"/>
    <cellStyle name="Normal 10 5 4 2" xfId="52166"/>
    <cellStyle name="Normal 10 5 5" xfId="33286"/>
    <cellStyle name="Normal 10 5 6" xfId="33626"/>
    <cellStyle name="Normal 10 5 7" xfId="2313"/>
    <cellStyle name="Normal 10 6" xfId="4806"/>
    <cellStyle name="Normal 10 6 2" xfId="4807"/>
    <cellStyle name="Normal 10 6 2 2" xfId="52165"/>
    <cellStyle name="Normal 10 6 3" xfId="52164"/>
    <cellStyle name="Normal 10 7" xfId="4808"/>
    <cellStyle name="Normal 10 7 2" xfId="35615"/>
    <cellStyle name="Normal 10 8" xfId="4809"/>
    <cellStyle name="Normal 10 8 2" xfId="32032"/>
    <cellStyle name="Normal 10 9" xfId="4810"/>
    <cellStyle name="Normal 10 9 2" xfId="52084"/>
    <cellStyle name="Normal 10_Risikomatrise BM 2012" xfId="4811"/>
    <cellStyle name="Normal 100" xfId="4812"/>
    <cellStyle name="Normal 100 2" xfId="4813"/>
    <cellStyle name="Normal 100 2 2" xfId="56094"/>
    <cellStyle name="Normal 100 3" xfId="52119"/>
    <cellStyle name="Normal 101" xfId="4814"/>
    <cellStyle name="Normal 101 2" xfId="4815"/>
    <cellStyle name="Normal 101 2 2" xfId="52161"/>
    <cellStyle name="Normal 101 3" xfId="57658"/>
    <cellStyle name="Normal 102" xfId="4816"/>
    <cellStyle name="Normal 102 2" xfId="4817"/>
    <cellStyle name="Normal 102 2 2" xfId="57327"/>
    <cellStyle name="Normal 102 3" xfId="33674"/>
    <cellStyle name="Normal 103" xfId="4818"/>
    <cellStyle name="Normal 103 2" xfId="4819"/>
    <cellStyle name="Normal 103 2 2" xfId="52153"/>
    <cellStyle name="Normal 103 3" xfId="56122"/>
    <cellStyle name="Normal 104" xfId="4820"/>
    <cellStyle name="Normal 104 2" xfId="4821"/>
    <cellStyle name="Normal 104 2 2" xfId="52160"/>
    <cellStyle name="Normal 104 3" xfId="52159"/>
    <cellStyle name="Normal 105" xfId="4822"/>
    <cellStyle name="Normal 105 2" xfId="4823"/>
    <cellStyle name="Normal 105 2 2" xfId="52158"/>
    <cellStyle name="Normal 105 3" xfId="52157"/>
    <cellStyle name="Normal 106" xfId="4824"/>
    <cellStyle name="Normal 106 2" xfId="4825"/>
    <cellStyle name="Normal 106 2 2" xfId="52154"/>
    <cellStyle name="Normal 106 3" xfId="56123"/>
    <cellStyle name="Normal 107" xfId="4826"/>
    <cellStyle name="Normal 107 2" xfId="4827"/>
    <cellStyle name="Normal 107 2 2" xfId="52156"/>
    <cellStyle name="Normal 107 3" xfId="52155"/>
    <cellStyle name="Normal 108" xfId="4828"/>
    <cellStyle name="Normal 108 2" xfId="4829"/>
    <cellStyle name="Normal 108 2 2" xfId="35619"/>
    <cellStyle name="Normal 108 3" xfId="35613"/>
    <cellStyle name="Normal 109" xfId="4830"/>
    <cellStyle name="Normal 109 2" xfId="4831"/>
    <cellStyle name="Normal 109 2 2" xfId="52151"/>
    <cellStyle name="Normal 109 3" xfId="56121"/>
    <cellStyle name="Normal 11" xfId="28"/>
    <cellStyle name="Normal 11 10" xfId="4833"/>
    <cellStyle name="Normal 11 10 2" xfId="4834"/>
    <cellStyle name="Normal 11 10 2 2" xfId="52152"/>
    <cellStyle name="Normal 11 10 3" xfId="4835"/>
    <cellStyle name="Normal 11 10 3 2" xfId="35612"/>
    <cellStyle name="Normal 11 10 4" xfId="4836"/>
    <cellStyle name="Normal 11 10 4 2" xfId="52149"/>
    <cellStyle name="Normal 11 10 5" xfId="4837"/>
    <cellStyle name="Normal 11 10 5 2" xfId="56120"/>
    <cellStyle name="Normal 11 10 6" xfId="52150"/>
    <cellStyle name="Normal 11 11" xfId="4838"/>
    <cellStyle name="Normal 11 11 2" xfId="35611"/>
    <cellStyle name="Normal 11 12" xfId="4832"/>
    <cellStyle name="Normal 11 12 2" xfId="52147"/>
    <cellStyle name="Normal 11 13" xfId="56119"/>
    <cellStyle name="Normal 11 14" xfId="52148"/>
    <cellStyle name="Normal 11 15" xfId="2314"/>
    <cellStyle name="Normal 11 16" xfId="57849"/>
    <cellStyle name="Normal 11 17" xfId="57966"/>
    <cellStyle name="Normal 11 18" xfId="358"/>
    <cellStyle name="Normal 11 2" xfId="359"/>
    <cellStyle name="Normal 11 2 10" xfId="4840"/>
    <cellStyle name="Normal 11 2 10 2" xfId="4841"/>
    <cellStyle name="Normal 11 2 10 2 2" xfId="4842"/>
    <cellStyle name="Normal 11 2 10 2 2 2" xfId="4843"/>
    <cellStyle name="Normal 11 2 10 2 2 2 2" xfId="35610"/>
    <cellStyle name="Normal 11 2 10 2 2 3" xfId="52145"/>
    <cellStyle name="Normal 11 2 10 2 3" xfId="4844"/>
    <cellStyle name="Normal 11 2 10 2 3 2" xfId="56118"/>
    <cellStyle name="Normal 11 2 10 2 4" xfId="4845"/>
    <cellStyle name="Normal 11 2 10 2 4 2" xfId="33592"/>
    <cellStyle name="Normal 11 2 10 2 5" xfId="4846"/>
    <cellStyle name="Normal 11 2 10 2 5 2" xfId="35609"/>
    <cellStyle name="Normal 11 2 10 2 6" xfId="52143"/>
    <cellStyle name="Normal 11 2 10 3" xfId="4847"/>
    <cellStyle name="Normal 11 2 10 3 2" xfId="4848"/>
    <cellStyle name="Normal 11 2 10 3 2 2" xfId="56117"/>
    <cellStyle name="Normal 11 2 10 3 3" xfId="4849"/>
    <cellStyle name="Normal 11 2 10 3 3 2" xfId="52144"/>
    <cellStyle name="Normal 11 2 10 3 4" xfId="35608"/>
    <cellStyle name="Normal 11 2 10 4" xfId="4850"/>
    <cellStyle name="Normal 11 2 10 4 2" xfId="52141"/>
    <cellStyle name="Normal 11 2 10 5" xfId="4851"/>
    <cellStyle name="Normal 11 2 10 5 2" xfId="56116"/>
    <cellStyle name="Normal 11 2 10 6" xfId="4852"/>
    <cellStyle name="Normal 11 2 10 6 2" xfId="52142"/>
    <cellStyle name="Normal 11 2 10 7" xfId="4853"/>
    <cellStyle name="Normal 11 2 10 7 2" xfId="35607"/>
    <cellStyle name="Normal 11 2 10 8" xfId="52139"/>
    <cellStyle name="Normal 11 2 11" xfId="4854"/>
    <cellStyle name="Normal 11 2 11 2" xfId="4855"/>
    <cellStyle name="Normal 11 2 11 2 2" xfId="4856"/>
    <cellStyle name="Normal 11 2 11 2 2 2" xfId="4857"/>
    <cellStyle name="Normal 11 2 11 2 2 2 2" xfId="56115"/>
    <cellStyle name="Normal 11 2 11 2 2 3" xfId="52140"/>
    <cellStyle name="Normal 11 2 11 2 3" xfId="4858"/>
    <cellStyle name="Normal 11 2 11 2 3 2" xfId="35606"/>
    <cellStyle name="Normal 11 2 11 2 4" xfId="4859"/>
    <cellStyle name="Normal 11 2 11 2 4 2" xfId="52137"/>
    <cellStyle name="Normal 11 2 11 2 5" xfId="4860"/>
    <cellStyle name="Normal 11 2 11 2 5 2" xfId="33625"/>
    <cellStyle name="Normal 11 2 11 2 6" xfId="52138"/>
    <cellStyle name="Normal 11 2 11 3" xfId="4861"/>
    <cellStyle name="Normal 11 2 11 3 2" xfId="4862"/>
    <cellStyle name="Normal 11 2 11 3 2 2" xfId="35605"/>
    <cellStyle name="Normal 11 2 11 3 3" xfId="4863"/>
    <cellStyle name="Normal 11 2 11 3 3 2" xfId="52135"/>
    <cellStyle name="Normal 11 2 11 3 4" xfId="56099"/>
    <cellStyle name="Normal 11 2 11 4" xfId="4864"/>
    <cellStyle name="Normal 11 2 11 4 2" xfId="52136"/>
    <cellStyle name="Normal 11 2 11 5" xfId="4865"/>
    <cellStyle name="Normal 11 2 11 5 2" xfId="35604"/>
    <cellStyle name="Normal 11 2 11 6" xfId="4866"/>
    <cellStyle name="Normal 11 2 11 6 2" xfId="52133"/>
    <cellStyle name="Normal 11 2 11 7" xfId="4867"/>
    <cellStyle name="Normal 11 2 11 7 2" xfId="57655"/>
    <cellStyle name="Normal 11 2 11 8" xfId="52134"/>
    <cellStyle name="Normal 11 2 12" xfId="4868"/>
    <cellStyle name="Normal 11 2 12 2" xfId="4869"/>
    <cellStyle name="Normal 11 2 12 2 2" xfId="35603"/>
    <cellStyle name="Normal 11 2 12 3" xfId="4870"/>
    <cellStyle name="Normal 11 2 12 3 2" xfId="52126"/>
    <cellStyle name="Normal 11 2 12 4" xfId="4871"/>
    <cellStyle name="Normal 11 2 12 4 2" xfId="56112"/>
    <cellStyle name="Normal 11 2 12 5" xfId="4872"/>
    <cellStyle name="Normal 11 2 12 5 2" xfId="52132"/>
    <cellStyle name="Normal 11 2 12 6" xfId="52131"/>
    <cellStyle name="Normal 11 2 13" xfId="4873"/>
    <cellStyle name="Normal 11 2 13 2" xfId="52130"/>
    <cellStyle name="Normal 11 2 14" xfId="4839"/>
    <cellStyle name="Normal 11 2 14 2" xfId="55397"/>
    <cellStyle name="Normal 11 2 15" xfId="55916"/>
    <cellStyle name="Normal 11 2 16" xfId="56113"/>
    <cellStyle name="Normal 11 2 17" xfId="2315"/>
    <cellStyle name="Normal 11 2 2" xfId="360"/>
    <cellStyle name="Normal 11 2 2 10" xfId="4875"/>
    <cellStyle name="Normal 11 2 2 10 2" xfId="4876"/>
    <cellStyle name="Normal 11 2 2 10 2 2" xfId="4877"/>
    <cellStyle name="Normal 11 2 2 10 2 2 2" xfId="52129"/>
    <cellStyle name="Normal 11 2 2 10 2 3" xfId="52128"/>
    <cellStyle name="Normal 11 2 2 10 3" xfId="4878"/>
    <cellStyle name="Normal 11 2 2 10 3 2" xfId="35602"/>
    <cellStyle name="Normal 11 2 2 10 4" xfId="35601"/>
    <cellStyle name="Normal 11 2 2 11" xfId="4879"/>
    <cellStyle name="Normal 11 2 2 11 2" xfId="4880"/>
    <cellStyle name="Normal 11 2 2 11 2 2" xfId="55396"/>
    <cellStyle name="Normal 11 2 2 11 3" xfId="56111"/>
    <cellStyle name="Normal 11 2 2 12" xfId="4881"/>
    <cellStyle name="Normal 11 2 2 12 2" xfId="52125"/>
    <cellStyle name="Normal 11 2 2 13" xfId="4882"/>
    <cellStyle name="Normal 11 2 2 13 2" xfId="35600"/>
    <cellStyle name="Normal 11 2 2 14" xfId="4883"/>
    <cellStyle name="Normal 11 2 2 14 2" xfId="52123"/>
    <cellStyle name="Normal 11 2 2 15" xfId="4884"/>
    <cellStyle name="Normal 11 2 2 15 2" xfId="56110"/>
    <cellStyle name="Normal 11 2 2 16" xfId="4885"/>
    <cellStyle name="Normal 11 2 2 16 2" xfId="52124"/>
    <cellStyle name="Normal 11 2 2 17" xfId="4874"/>
    <cellStyle name="Normal 11 2 2 17 2" xfId="35599"/>
    <cellStyle name="Normal 11 2 2 18" xfId="52121"/>
    <cellStyle name="Normal 11 2 2 19" xfId="56105"/>
    <cellStyle name="Normal 11 2 2 2" xfId="361"/>
    <cellStyle name="Normal 11 2 2 2 10" xfId="4887"/>
    <cellStyle name="Normal 11 2 2 2 10 2" xfId="4888"/>
    <cellStyle name="Normal 11 2 2 2 10 2 2" xfId="4889"/>
    <cellStyle name="Normal 11 2 2 2 10 2 2 2" xfId="4890"/>
    <cellStyle name="Normal 11 2 2 2 10 2 2 2 2" xfId="52122"/>
    <cellStyle name="Normal 11 2 2 2 10 2 2 3" xfId="35598"/>
    <cellStyle name="Normal 11 2 2 2 10 2 3" xfId="4891"/>
    <cellStyle name="Normal 11 2 2 2 10 2 3 2" xfId="55395"/>
    <cellStyle name="Normal 11 2 2 2 10 2 4" xfId="4892"/>
    <cellStyle name="Normal 11 2 2 2 10 2 4 2" xfId="57657"/>
    <cellStyle name="Normal 11 2 2 2 10 2 5" xfId="4893"/>
    <cellStyle name="Normal 11 2 2 2 10 2 5 2" xfId="52120"/>
    <cellStyle name="Normal 11 2 2 2 10 2 6" xfId="35597"/>
    <cellStyle name="Normal 11 2 2 2 10 3" xfId="4894"/>
    <cellStyle name="Normal 11 2 2 2 10 3 2" xfId="4895"/>
    <cellStyle name="Normal 11 2 2 2 10 3 2 2" xfId="52118"/>
    <cellStyle name="Normal 11 2 2 2 10 3 3" xfId="4896"/>
    <cellStyle name="Normal 11 2 2 2 10 3 3 2" xfId="56109"/>
    <cellStyle name="Normal 11 2 2 2 10 3 4" xfId="52092"/>
    <cellStyle name="Normal 11 2 2 2 10 4" xfId="4897"/>
    <cellStyle name="Normal 11 2 2 2 10 4 2" xfId="35596"/>
    <cellStyle name="Normal 11 2 2 2 10 5" xfId="4898"/>
    <cellStyle name="Normal 11 2 2 2 10 5 2" xfId="52116"/>
    <cellStyle name="Normal 11 2 2 2 10 6" xfId="4899"/>
    <cellStyle name="Normal 11 2 2 2 10 6 2" xfId="56108"/>
    <cellStyle name="Normal 11 2 2 2 10 7" xfId="4900"/>
    <cellStyle name="Normal 11 2 2 2 10 7 2" xfId="52117"/>
    <cellStyle name="Normal 11 2 2 2 10 8" xfId="35595"/>
    <cellStyle name="Normal 11 2 2 2 11" xfId="4901"/>
    <cellStyle name="Normal 11 2 2 2 11 2" xfId="4902"/>
    <cellStyle name="Normal 11 2 2 2 11 2 2" xfId="4903"/>
    <cellStyle name="Normal 11 2 2 2 11 2 2 2" xfId="4904"/>
    <cellStyle name="Normal 11 2 2 2 11 2 2 2 2" xfId="52114"/>
    <cellStyle name="Normal 11 2 2 2 11 2 2 3" xfId="56107"/>
    <cellStyle name="Normal 11 2 2 2 11 2 3" xfId="4905"/>
    <cellStyle name="Normal 11 2 2 2 11 2 3 2" xfId="52115"/>
    <cellStyle name="Normal 11 2 2 2 11 2 4" xfId="4906"/>
    <cellStyle name="Normal 11 2 2 2 11 2 4 2" xfId="35594"/>
    <cellStyle name="Normal 11 2 2 2 11 2 5" xfId="4907"/>
    <cellStyle name="Normal 11 2 2 2 11 2 5 2" xfId="52112"/>
    <cellStyle name="Normal 11 2 2 2 11 2 6" xfId="56106"/>
    <cellStyle name="Normal 11 2 2 2 11 3" xfId="4908"/>
    <cellStyle name="Normal 11 2 2 2 11 3 2" xfId="4909"/>
    <cellStyle name="Normal 11 2 2 2 11 3 2 2" xfId="52113"/>
    <cellStyle name="Normal 11 2 2 2 11 3 3" xfId="35593"/>
    <cellStyle name="Normal 11 2 2 2 11 4" xfId="4910"/>
    <cellStyle name="Normal 11 2 2 2 11 4 2" xfId="52110"/>
    <cellStyle name="Normal 11 2 2 2 11 5" xfId="4911"/>
    <cellStyle name="Normal 11 2 2 2 11 5 2" xfId="33624"/>
    <cellStyle name="Normal 11 2 2 2 11 6" xfId="4912"/>
    <cellStyle name="Normal 11 2 2 2 11 6 2" xfId="52111"/>
    <cellStyle name="Normal 11 2 2 2 11 7" xfId="4913"/>
    <cellStyle name="Normal 11 2 2 2 11 7 2" xfId="30709"/>
    <cellStyle name="Normal 11 2 2 2 11 8" xfId="52108"/>
    <cellStyle name="Normal 11 2 2 2 12" xfId="4914"/>
    <cellStyle name="Normal 11 2 2 2 12 2" xfId="4915"/>
    <cellStyle name="Normal 11 2 2 2 12 2 2" xfId="56100"/>
    <cellStyle name="Normal 11 2 2 2 12 3" xfId="4916"/>
    <cellStyle name="Normal 11 2 2 2 12 3 2" xfId="52109"/>
    <cellStyle name="Normal 11 2 2 2 12 4" xfId="4917"/>
    <cellStyle name="Normal 11 2 2 2 12 4 2" xfId="35592"/>
    <cellStyle name="Normal 11 2 2 2 12 5" xfId="52096"/>
    <cellStyle name="Normal 11 2 2 2 2" xfId="362"/>
    <cellStyle name="Normal 11 2 2 2 2 10" xfId="4919"/>
    <cellStyle name="Normal 11 2 2 2 2 10 2" xfId="56103"/>
    <cellStyle name="Normal 11 2 2 2 2 11" xfId="4918"/>
    <cellStyle name="Normal 11 2 2 2 2 11 2" xfId="52107"/>
    <cellStyle name="Normal 11 2 2 2 2 12" xfId="52106"/>
    <cellStyle name="Normal 11 2 2 2 2 13" xfId="52105"/>
    <cellStyle name="Normal 11 2 2 2 2 14" xfId="52104"/>
    <cellStyle name="Normal 11 2 2 2 2 15" xfId="52103"/>
    <cellStyle name="Normal 11 2 2 2 2 16" xfId="2317"/>
    <cellStyle name="Normal 11 2 2 2 2 2" xfId="363"/>
    <cellStyle name="Normal 11 2 2 2 2 2 2" xfId="4921"/>
    <cellStyle name="Normal 11 2 2 2 2 2 2 10" xfId="52102"/>
    <cellStyle name="Normal 11 2 2 2 2 2 2 2" xfId="4922"/>
    <cellStyle name="Normal 11 2 2 2 2 2 2 3" xfId="4923"/>
    <cellStyle name="Normal 11 2 2 2 2 2 2 4" xfId="4924"/>
    <cellStyle name="Normal 11 2 2 2 2 2 2 4 2" xfId="4925"/>
    <cellStyle name="Normal 11 2 2 2 2 2 2 4 2 2" xfId="4926"/>
    <cellStyle name="Normal 11 2 2 2 2 2 2 4 2 2 2" xfId="52127"/>
    <cellStyle name="Normal 11 2 2 2 2 2 2 4 2 3" xfId="4927"/>
    <cellStyle name="Normal 11 2 2 2 2 2 2 4 2 3 2" xfId="57621"/>
    <cellStyle name="Normal 11 2 2 2 2 2 2 4 2 4" xfId="52097"/>
    <cellStyle name="Normal 11 2 2 2 2 2 2 4 3" xfId="4928"/>
    <cellStyle name="Normal 11 2 2 2 2 2 2 4 3 2" xfId="56104"/>
    <cellStyle name="Normal 11 2 2 2 2 2 2 4 4" xfId="4929"/>
    <cellStyle name="Normal 11 2 2 2 2 2 2 4 4 2" xfId="55930"/>
    <cellStyle name="Normal 11 2 2 2 2 2 2 4 5" xfId="4930"/>
    <cellStyle name="Normal 11 2 2 2 2 2 2 4 5 2" xfId="52100"/>
    <cellStyle name="Normal 11 2 2 2 2 2 2 4 6" xfId="52098"/>
    <cellStyle name="Normal 11 2 2 2 2 2 2 5" xfId="4931"/>
    <cellStyle name="Normal 11 2 2 2 2 2 2 5 2" xfId="4932"/>
    <cellStyle name="Normal 11 2 2 2 2 2 2 5 2 2" xfId="57656"/>
    <cellStyle name="Normal 11 2 2 2 2 2 2 5 3" xfId="4933"/>
    <cellStyle name="Normal 11 2 2 2 2 2 2 5 3 2" xfId="52099"/>
    <cellStyle name="Normal 11 2 2 2 2 2 2 5 4" xfId="55394"/>
    <cellStyle name="Normal 11 2 2 2 2 2 2 6" xfId="4934"/>
    <cellStyle name="Normal 11 2 2 2 2 2 2 6 2" xfId="35591"/>
    <cellStyle name="Normal 11 2 2 2 2 2 2 7" xfId="4935"/>
    <cellStyle name="Normal 11 2 2 2 2 2 2 7 2" xfId="35590"/>
    <cellStyle name="Normal 11 2 2 2 2 2 2 8" xfId="4936"/>
    <cellStyle name="Normal 11 2 2 2 2 2 2 8 2" xfId="35589"/>
    <cellStyle name="Normal 11 2 2 2 2 2 2 9" xfId="4937"/>
    <cellStyle name="Normal 11 2 2 2 2 2 2 9 2" xfId="55929"/>
    <cellStyle name="Normal 11 2 2 2 2 2 2_Risikomatrise samlet 2012" xfId="4938"/>
    <cellStyle name="Normal 11 2 2 2 2 2 3" xfId="4939"/>
    <cellStyle name="Normal 11 2 2 2 2 2 3 2" xfId="4940"/>
    <cellStyle name="Normal 11 2 2 2 2 2 3 3" xfId="4941"/>
    <cellStyle name="Normal 11 2 2 2 2 2 3 3 2" xfId="4942"/>
    <cellStyle name="Normal 11 2 2 2 2 2 3 3 2 2" xfId="4943"/>
    <cellStyle name="Normal 11 2 2 2 2 2 3 3 2 2 2" xfId="56102"/>
    <cellStyle name="Normal 11 2 2 2 2 2 3 3 2 3" xfId="4944"/>
    <cellStyle name="Normal 11 2 2 2 2 2 3 3 2 3 2" xfId="52101"/>
    <cellStyle name="Normal 11 2 2 2 2 2 3 3 2 4" xfId="35588"/>
    <cellStyle name="Normal 11 2 2 2 2 2 3 3 3" xfId="4945"/>
    <cellStyle name="Normal 11 2 2 2 2 2 3 3 3 2" xfId="52094"/>
    <cellStyle name="Normal 11 2 2 2 2 2 3 3 4" xfId="4946"/>
    <cellStyle name="Normal 11 2 2 2 2 2 3 3 4 2" xfId="56101"/>
    <cellStyle name="Normal 11 2 2 2 2 2 3 3 5" xfId="4947"/>
    <cellStyle name="Normal 11 2 2 2 2 2 3 3 5 2" xfId="52095"/>
    <cellStyle name="Normal 11 2 2 2 2 2 3 3 6" xfId="35587"/>
    <cellStyle name="Normal 11 2 2 2 2 2 3 4" xfId="4948"/>
    <cellStyle name="Normal 11 2 2 2 2 2 3 4 2" xfId="4949"/>
    <cellStyle name="Normal 11 2 2 2 2 2 3 4 2 2" xfId="52093"/>
    <cellStyle name="Normal 11 2 2 2 2 2 3 4 3" xfId="4950"/>
    <cellStyle name="Normal 11 2 2 2 2 2 3 4 3 2" xfId="33623"/>
    <cellStyle name="Normal 11 2 2 2 2 2 3 4 4" xfId="55392"/>
    <cellStyle name="Normal 11 2 2 2 2 2 3 5" xfId="4951"/>
    <cellStyle name="Normal 11 2 2 2 2 2 3 5 2" xfId="35586"/>
    <cellStyle name="Normal 11 2 2 2 2 2 3 6" xfId="4952"/>
    <cellStyle name="Normal 11 2 2 2 2 2 3 6 2" xfId="52090"/>
    <cellStyle name="Normal 11 2 2 2 2 2 3 7" xfId="4953"/>
    <cellStyle name="Normal 11 2 2 2 2 2 3 7 2" xfId="33622"/>
    <cellStyle name="Normal 11 2 2 2 2 2 3 8" xfId="4954"/>
    <cellStyle name="Normal 11 2 2 2 2 2 3 8 2" xfId="33284"/>
    <cellStyle name="Normal 11 2 2 2 2 2 3 9" xfId="35585"/>
    <cellStyle name="Normal 11 2 2 2 2 2 4" xfId="4955"/>
    <cellStyle name="Normal 11 2 2 2 2 2 4 2" xfId="4956"/>
    <cellStyle name="Normal 11 2 2 2 2 2 4 2 2" xfId="52091"/>
    <cellStyle name="Normal 11 2 2 2 2 2 4 3" xfId="56089"/>
    <cellStyle name="Normal 11 2 2 2 2 2_Risikomatrise samlet 2012" xfId="4957"/>
    <cellStyle name="Normal 11 2 2 2 2 3" xfId="4958"/>
    <cellStyle name="Normal 11 2 2 2 2 3 2" xfId="4959"/>
    <cellStyle name="Normal 11 2 2 2 2 3 2 2" xfId="57326"/>
    <cellStyle name="Normal 11 2 2 2 2 3 3" xfId="35584"/>
    <cellStyle name="Normal 11 2 2 2 2 4" xfId="4960"/>
    <cellStyle name="Normal 11 2 2 2 2 4 2" xfId="4961"/>
    <cellStyle name="Normal 11 2 2 2 2 4 2 2" xfId="4962"/>
    <cellStyle name="Normal 11 2 2 2 2 4 2 2 2" xfId="52054"/>
    <cellStyle name="Normal 11 2 2 2 2 4 2 3" xfId="4963"/>
    <cellStyle name="Normal 11 2 2 2 2 4 2 3 2" xfId="57654"/>
    <cellStyle name="Normal 11 2 2 2 2 4 2 4" xfId="33283"/>
    <cellStyle name="Normal 11 2 2 2 2 4 3" xfId="4964"/>
    <cellStyle name="Normal 11 2 2 2 2 4 3 2" xfId="35583"/>
    <cellStyle name="Normal 11 2 2 2 2 4 4" xfId="4965"/>
    <cellStyle name="Normal 11 2 2 2 2 4 4 2" xfId="55393"/>
    <cellStyle name="Normal 11 2 2 2 2 4 5" xfId="4966"/>
    <cellStyle name="Normal 11 2 2 2 2 4 5 2" xfId="56098"/>
    <cellStyle name="Normal 11 2 2 2 2 4 6" xfId="57325"/>
    <cellStyle name="Normal 11 2 2 2 2 5" xfId="4967"/>
    <cellStyle name="Normal 11 2 2 2 2 5 2" xfId="4968"/>
    <cellStyle name="Normal 11 2 2 2 2 5 2 2" xfId="35582"/>
    <cellStyle name="Normal 11 2 2 2 2 5 3" xfId="4969"/>
    <cellStyle name="Normal 11 2 2 2 2 5 3 2" xfId="52088"/>
    <cellStyle name="Normal 11 2 2 2 2 5 4" xfId="56097"/>
    <cellStyle name="Normal 11 2 2 2 2 6" xfId="4970"/>
    <cellStyle name="Normal 11 2 2 2 2 6 2" xfId="52089"/>
    <cellStyle name="Normal 11 2 2 2 2 7" xfId="4971"/>
    <cellStyle name="Normal 11 2 2 2 2 7 2" xfId="53712"/>
    <cellStyle name="Normal 11 2 2 2 2 8" xfId="4972"/>
    <cellStyle name="Normal 11 2 2 2 2 8 2" xfId="52086"/>
    <cellStyle name="Normal 11 2 2 2 2 9" xfId="4973"/>
    <cellStyle name="Normal 11 2 2 2 2 9 2" xfId="56096"/>
    <cellStyle name="Normal 11 2 2 2 2_Score samlet Q4 2011" xfId="4974"/>
    <cellStyle name="Normal 11 2 2 2 3" xfId="364"/>
    <cellStyle name="Normal 11 2 2 2 4" xfId="4976"/>
    <cellStyle name="Normal 11 2 2 2 4 2" xfId="4977"/>
    <cellStyle name="Normal 11 2 2 2 4 2 2" xfId="52087"/>
    <cellStyle name="Normal 11 2 2 2 5" xfId="4978"/>
    <cellStyle name="Normal 11 2 2 2 6" xfId="4979"/>
    <cellStyle name="Normal 11 2 2 2 7" xfId="4980"/>
    <cellStyle name="Normal 11 2 2 2 8" xfId="4981"/>
    <cellStyle name="Normal 11 2 2 2 8 2" xfId="53711"/>
    <cellStyle name="Normal 11 2 2 2 9" xfId="4982"/>
    <cellStyle name="Normal 11 2 2 2 9 2" xfId="4983"/>
    <cellStyle name="Normal 11 2 2 2 9 2 2" xfId="4984"/>
    <cellStyle name="Normal 11 2 2 2 9 2 2 2" xfId="4985"/>
    <cellStyle name="Normal 11 2 2 2 9 2 2 2 2" xfId="55928"/>
    <cellStyle name="Normal 11 2 2 2 9 2 2 3" xfId="56095"/>
    <cellStyle name="Normal 11 2 2 2 9 2 3" xfId="4986"/>
    <cellStyle name="Normal 11 2 2 2 9 2 3 2" xfId="52085"/>
    <cellStyle name="Normal 11 2 2 2 9 2 4" xfId="4987"/>
    <cellStyle name="Normal 11 2 2 2 9 2 4 2" xfId="35580"/>
    <cellStyle name="Normal 11 2 2 2 9 2 5" xfId="4988"/>
    <cellStyle name="Normal 11 2 2 2 9 2 5 2" xfId="35579"/>
    <cellStyle name="Normal 11 2 2 2 9 2 6" xfId="52082"/>
    <cellStyle name="Normal 11 2 2 2 9 3" xfId="4989"/>
    <cellStyle name="Normal 11 2 2 2 9 3 2" xfId="4990"/>
    <cellStyle name="Normal 11 2 2 2 9 3 2 2" xfId="56093"/>
    <cellStyle name="Normal 11 2 2 2 9 3 3" xfId="4991"/>
    <cellStyle name="Normal 11 2 2 2 9 3 3 2" xfId="52083"/>
    <cellStyle name="Normal 11 2 2 2 9 3 4" xfId="35578"/>
    <cellStyle name="Normal 11 2 2 2 9 4" xfId="4992"/>
    <cellStyle name="Normal 11 2 2 2 9 4 2" xfId="52080"/>
    <cellStyle name="Normal 11 2 2 2 9 5" xfId="4993"/>
    <cellStyle name="Normal 11 2 2 2 9 5 2" xfId="56092"/>
    <cellStyle name="Normal 11 2 2 2 9 6" xfId="4994"/>
    <cellStyle name="Normal 11 2 2 2 9 6 2" xfId="52081"/>
    <cellStyle name="Normal 11 2 2 2 9 7" xfId="4995"/>
    <cellStyle name="Normal 11 2 2 2 9 7 2" xfId="35577"/>
    <cellStyle name="Normal 11 2 2 2 9 8" xfId="52078"/>
    <cellStyle name="Normal 11 2 2 2_Risikomatrise BM 2012" xfId="4996"/>
    <cellStyle name="Normal 11 2 2 20" xfId="56091"/>
    <cellStyle name="Normal 11 2 2 21" xfId="52079"/>
    <cellStyle name="Normal 11 2 2 22" xfId="2316"/>
    <cellStyle name="Normal 11 2 2 3" xfId="365"/>
    <cellStyle name="Normal 11 2 2 3 2" xfId="4998"/>
    <cellStyle name="Normal 11 2 2 3 3" xfId="4999"/>
    <cellStyle name="Normal 11 2 2 3 3 2" xfId="5000"/>
    <cellStyle name="Normal 11 2 2 3 3 2 2" xfId="5001"/>
    <cellStyle name="Normal 11 2 2 3 3 2 2 2" xfId="5002"/>
    <cellStyle name="Normal 11 2 2 3 3 2 2 2 2" xfId="35576"/>
    <cellStyle name="Normal 11 2 2 3 3 2 2 3" xfId="5003"/>
    <cellStyle name="Normal 11 2 2 3 3 2 2 3 2" xfId="52076"/>
    <cellStyle name="Normal 11 2 2 3 3 2 2 4" xfId="56090"/>
    <cellStyle name="Normal 11 2 2 3 3 2 3" xfId="5004"/>
    <cellStyle name="Normal 11 2 2 3 3 2 3 2" xfId="52077"/>
    <cellStyle name="Normal 11 2 2 3 3 2 4" xfId="5005"/>
    <cellStyle name="Normal 11 2 2 3 3 2 4 2" xfId="35575"/>
    <cellStyle name="Normal 11 2 2 3 3 2 5" xfId="5006"/>
    <cellStyle name="Normal 11 2 2 3 3 2 5 2" xfId="52074"/>
    <cellStyle name="Normal 11 2 2 3 3 2 6" xfId="33621"/>
    <cellStyle name="Normal 11 2 2 3 3 3" xfId="5007"/>
    <cellStyle name="Normal 11 2 2 3 3 3 2" xfId="5008"/>
    <cellStyle name="Normal 11 2 2 3 3 3 2 2" xfId="52075"/>
    <cellStyle name="Normal 11 2 2 3 3 3 3" xfId="5009"/>
    <cellStyle name="Normal 11 2 2 3 3 3 3 2" xfId="35574"/>
    <cellStyle name="Normal 11 2 2 3 3 3 4" xfId="52072"/>
    <cellStyle name="Normal 11 2 2 3 3 4" xfId="5010"/>
    <cellStyle name="Normal 11 2 2 3 3 4 2" xfId="56074"/>
    <cellStyle name="Normal 11 2 2 3 3 5" xfId="5011"/>
    <cellStyle name="Normal 11 2 2 3 3 5 2" xfId="52073"/>
    <cellStyle name="Normal 11 2 2 3 3 6" xfId="5012"/>
    <cellStyle name="Normal 11 2 2 3 3 6 2" xfId="35572"/>
    <cellStyle name="Normal 11 2 2 3 3 7" xfId="5013"/>
    <cellStyle name="Normal 11 2 2 3 3 7 2" xfId="52070"/>
    <cellStyle name="Normal 11 2 2 3 3 8" xfId="57651"/>
    <cellStyle name="Normal 11 2 2 3_Risikomatrise samlet 2012" xfId="5014"/>
    <cellStyle name="Normal 11 2 2 4" xfId="366"/>
    <cellStyle name="Normal 11 2 2 4 10" xfId="5015"/>
    <cellStyle name="Normal 11 2 2 4 10 2" xfId="52071"/>
    <cellStyle name="Normal 11 2 2 4 11" xfId="35573"/>
    <cellStyle name="Normal 11 2 2 4 12" xfId="52068"/>
    <cellStyle name="Normal 11 2 2 4 13" xfId="56088"/>
    <cellStyle name="Normal 11 2 2 4 14" xfId="52069"/>
    <cellStyle name="Normal 11 2 2 4 15" xfId="2318"/>
    <cellStyle name="Normal 11 2 2 4 2" xfId="5016"/>
    <cellStyle name="Normal 11 2 2 4 3" xfId="5017"/>
    <cellStyle name="Normal 11 2 2 4 3 2" xfId="5018"/>
    <cellStyle name="Normal 11 2 2 4 3 2 2" xfId="5019"/>
    <cellStyle name="Normal 11 2 2 4 3 2 2 2" xfId="4083"/>
    <cellStyle name="Normal 11 2 2 4 3 2 3" xfId="5020"/>
    <cellStyle name="Normal 11 2 2 4 3 2 3 2" xfId="52066"/>
    <cellStyle name="Normal 11 2 2 4 3 2 4" xfId="56087"/>
    <cellStyle name="Normal 11 2 2 4 3 3" xfId="5021"/>
    <cellStyle name="Normal 11 2 2 4 3 3 2" xfId="52067"/>
    <cellStyle name="Normal 11 2 2 4 3 4" xfId="5022"/>
    <cellStyle name="Normal 11 2 2 4 3 4 2" xfId="35571"/>
    <cellStyle name="Normal 11 2 2 4 3 5" xfId="5023"/>
    <cellStyle name="Normal 11 2 2 4 3 5 2" xfId="52064"/>
    <cellStyle name="Normal 11 2 2 4 3 6" xfId="56086"/>
    <cellStyle name="Normal 11 2 2 4 4" xfId="5024"/>
    <cellStyle name="Normal 11 2 2 4 4 2" xfId="5025"/>
    <cellStyle name="Normal 11 2 2 4 4 2 2" xfId="52065"/>
    <cellStyle name="Normal 11 2 2 4 4 3" xfId="5026"/>
    <cellStyle name="Normal 11 2 2 4 4 3 2" xfId="35489"/>
    <cellStyle name="Normal 11 2 2 4 4 4" xfId="52049"/>
    <cellStyle name="Normal 11 2 2 4 5" xfId="5027"/>
    <cellStyle name="Normal 11 2 2 4 5 2" xfId="56080"/>
    <cellStyle name="Normal 11 2 2 4 6" xfId="5028"/>
    <cellStyle name="Normal 11 2 2 4 6 2" xfId="52063"/>
    <cellStyle name="Normal 11 2 2 4 7" xfId="5029"/>
    <cellStyle name="Normal 11 2 2 4 7 2" xfId="52062"/>
    <cellStyle name="Normal 11 2 2 4 8" xfId="5030"/>
    <cellStyle name="Normal 11 2 2 4 8 2" xfId="52061"/>
    <cellStyle name="Normal 11 2 2 4 9" xfId="5031"/>
    <cellStyle name="Normal 11 2 2 4 9 2" xfId="52060"/>
    <cellStyle name="Normal 11 2 2 5" xfId="5032"/>
    <cellStyle name="Normal 11 2 2 5 2" xfId="5033"/>
    <cellStyle name="Normal 11 2 2 5 3" xfId="5034"/>
    <cellStyle name="Normal 11 2 2 5 3 2" xfId="5035"/>
    <cellStyle name="Normal 11 2 2 5 3 2 2" xfId="5036"/>
    <cellStyle name="Normal 11 2 2 5 3 2 2 2" xfId="52059"/>
    <cellStyle name="Normal 11 2 2 5 3 2 3" xfId="5037"/>
    <cellStyle name="Normal 11 2 2 5 3 2 3 2" xfId="52058"/>
    <cellStyle name="Normal 11 2 2 5 3 2 4" xfId="52057"/>
    <cellStyle name="Normal 11 2 2 5 3 3" xfId="5038"/>
    <cellStyle name="Normal 11 2 2 5 3 3 2" xfId="52050"/>
    <cellStyle name="Normal 11 2 2 5 3 4" xfId="5039"/>
    <cellStyle name="Normal 11 2 2 5 3 4 2" xfId="56085"/>
    <cellStyle name="Normal 11 2 2 5 3 5" xfId="5040"/>
    <cellStyle name="Normal 11 2 2 5 3 5 2" xfId="52056"/>
    <cellStyle name="Normal 11 2 2 5 3 6" xfId="52055"/>
    <cellStyle name="Normal 11 2 2 5 4" xfId="5041"/>
    <cellStyle name="Normal 11 2 2 5 4 2" xfId="5042"/>
    <cellStyle name="Normal 11 2 2 5 4 2 2" xfId="33282"/>
    <cellStyle name="Normal 11 2 2 5 4 3" xfId="5043"/>
    <cellStyle name="Normal 11 2 2 5 4 3 2" xfId="33281"/>
    <cellStyle name="Normal 11 2 2 5 4 4" xfId="52053"/>
    <cellStyle name="Normal 11 2 2 5 5" xfId="5044"/>
    <cellStyle name="Normal 11 2 2 5 5 2" xfId="52052"/>
    <cellStyle name="Normal 11 2 2 5 6" xfId="5045"/>
    <cellStyle name="Normal 11 2 2 5 6 2" xfId="52051"/>
    <cellStyle name="Normal 11 2 2 5 7" xfId="5046"/>
    <cellStyle name="Normal 11 2 2 5 7 2" xfId="35570"/>
    <cellStyle name="Normal 11 2 2 5 8" xfId="5047"/>
    <cellStyle name="Normal 11 2 2 5 8 2" xfId="35569"/>
    <cellStyle name="Normal 11 2 2 5 9" xfId="52047"/>
    <cellStyle name="Normal 11 2 2 6" xfId="5048"/>
    <cellStyle name="Normal 11 2 2 7" xfId="5049"/>
    <cellStyle name="Normal 11 2 2 7 2" xfId="5050"/>
    <cellStyle name="Normal 11 2 2 7 3" xfId="5051"/>
    <cellStyle name="Normal 11 2 2 7 3 2" xfId="5052"/>
    <cellStyle name="Normal 11 2 2 7 3 2 2" xfId="5053"/>
    <cellStyle name="Normal 11 2 2 7 3 2 2 2" xfId="57653"/>
    <cellStyle name="Normal 11 2 2 7 3 2 3" xfId="5054"/>
    <cellStyle name="Normal 11 2 2 7 3 2 3 2" xfId="52048"/>
    <cellStyle name="Normal 11 2 2 7 3 2 4" xfId="35568"/>
    <cellStyle name="Normal 11 2 2 7 3 3" xfId="5055"/>
    <cellStyle name="Normal 11 2 2 7 3 3 2" xfId="52045"/>
    <cellStyle name="Normal 11 2 2 7 3 4" xfId="5056"/>
    <cellStyle name="Normal 11 2 2 7 3 4 2" xfId="56084"/>
    <cellStyle name="Normal 11 2 2 7 3 5" xfId="5057"/>
    <cellStyle name="Normal 11 2 2 7 3 5 2" xfId="52046"/>
    <cellStyle name="Normal 11 2 2 7 3 6" xfId="35567"/>
    <cellStyle name="Normal 11 2 2 7 4" xfId="5058"/>
    <cellStyle name="Normal 11 2 2 7 4 2" xfId="5059"/>
    <cellStyle name="Normal 11 2 2 7 4 2 2" xfId="52043"/>
    <cellStyle name="Normal 11 2 2 7 4 3" xfId="5060"/>
    <cellStyle name="Normal 11 2 2 7 4 3 2" xfId="56083"/>
    <cellStyle name="Normal 11 2 2 7 4 4" xfId="52044"/>
    <cellStyle name="Normal 11 2 2 7 5" xfId="5061"/>
    <cellStyle name="Normal 11 2 2 7 5 2" xfId="35566"/>
    <cellStyle name="Normal 11 2 2 7 6" xfId="5062"/>
    <cellStyle name="Normal 11 2 2 7 6 2" xfId="52041"/>
    <cellStyle name="Normal 11 2 2 7 7" xfId="5063"/>
    <cellStyle name="Normal 11 2 2 7 7 2" xfId="56082"/>
    <cellStyle name="Normal 11 2 2 7 8" xfId="5064"/>
    <cellStyle name="Normal 11 2 2 7 8 2" xfId="52042"/>
    <cellStyle name="Normal 11 2 2 7 9" xfId="35565"/>
    <cellStyle name="Normal 11 2 2 8" xfId="5065"/>
    <cellStyle name="Normal 11 2 2 8 2" xfId="5066"/>
    <cellStyle name="Normal 11 2 2 8 3" xfId="5067"/>
    <cellStyle name="Normal 11 2 2 8 3 2" xfId="5068"/>
    <cellStyle name="Normal 11 2 2 8 3 2 2" xfId="5069"/>
    <cellStyle name="Normal 11 2 2 8 3 2 2 2" xfId="52039"/>
    <cellStyle name="Normal 11 2 2 8 3 2 3" xfId="5070"/>
    <cellStyle name="Normal 11 2 2 8 3 2 3 2" xfId="56081"/>
    <cellStyle name="Normal 11 2 2 8 3 2 4" xfId="52040"/>
    <cellStyle name="Normal 11 2 2 8 3 3" xfId="5071"/>
    <cellStyle name="Normal 11 2 2 8 3 3 2" xfId="35564"/>
    <cellStyle name="Normal 11 2 2 8 3 4" xfId="5072"/>
    <cellStyle name="Normal 11 2 2 8 3 4 2" xfId="52037"/>
    <cellStyle name="Normal 11 2 2 8 3 5" xfId="5073"/>
    <cellStyle name="Normal 11 2 2 8 3 5 2" xfId="33620"/>
    <cellStyle name="Normal 11 2 2 8 3 6" xfId="52038"/>
    <cellStyle name="Normal 11 2 2 8 4" xfId="5074"/>
    <cellStyle name="Normal 11 2 2 8 4 2" xfId="5075"/>
    <cellStyle name="Normal 11 2 2 8 4 2 2" xfId="35563"/>
    <cellStyle name="Normal 11 2 2 8 4 3" xfId="5076"/>
    <cellStyle name="Normal 11 2 2 8 4 3 2" xfId="52035"/>
    <cellStyle name="Normal 11 2 2 8 4 4" xfId="56075"/>
    <cellStyle name="Normal 11 2 2 8 5" xfId="5077"/>
    <cellStyle name="Normal 11 2 2 8 5 2" xfId="52036"/>
    <cellStyle name="Normal 11 2 2 8 6" xfId="5078"/>
    <cellStyle name="Normal 11 2 2 8 6 2" xfId="33673"/>
    <cellStyle name="Normal 11 2 2 8 7" xfId="5079"/>
    <cellStyle name="Normal 11 2 2 8 7 2" xfId="52033"/>
    <cellStyle name="Normal 11 2 2 8 8" xfId="5080"/>
    <cellStyle name="Normal 11 2 2 8 8 2" xfId="53497"/>
    <cellStyle name="Normal 11 2 2 8 9" xfId="52034"/>
    <cellStyle name="Normal 11 2 2 9" xfId="5081"/>
    <cellStyle name="Normal 11 2 2 9 2" xfId="5082"/>
    <cellStyle name="Normal 11 2 2 9 2 2" xfId="35581"/>
    <cellStyle name="Normal 11 2 2 9 3" xfId="52031"/>
    <cellStyle name="Normal 11 2 2_Risikomatrise samlet 2012" xfId="5083"/>
    <cellStyle name="Normal 11 2 3" xfId="367"/>
    <cellStyle name="Normal 11 2 3 10" xfId="5085"/>
    <cellStyle name="Normal 11 2 3 10 2" xfId="57652"/>
    <cellStyle name="Normal 11 2 3 11" xfId="5086"/>
    <cellStyle name="Normal 11 2 3 11 2" xfId="52032"/>
    <cellStyle name="Normal 11 2 3 12" xfId="5087"/>
    <cellStyle name="Normal 11 2 3 12 2" xfId="55509"/>
    <cellStyle name="Normal 11 2 3 13" xfId="5088"/>
    <cellStyle name="Normal 11 2 3 13 2" xfId="52029"/>
    <cellStyle name="Normal 11 2 3 14" xfId="5084"/>
    <cellStyle name="Normal 11 2 3 14 2" xfId="56079"/>
    <cellStyle name="Normal 11 2 3 15" xfId="52030"/>
    <cellStyle name="Normal 11 2 3 16" xfId="35561"/>
    <cellStyle name="Normal 11 2 3 17" xfId="52014"/>
    <cellStyle name="Normal 11 2 3 18" xfId="56077"/>
    <cellStyle name="Normal 11 2 3 19" xfId="2319"/>
    <cellStyle name="Normal 11 2 3 2" xfId="5089"/>
    <cellStyle name="Normal 11 2 3 3" xfId="5090"/>
    <cellStyle name="Normal 11 2 3 3 2" xfId="5091"/>
    <cellStyle name="Normal 11 2 3 3 2 2" xfId="52028"/>
    <cellStyle name="Normal 11 2 3 3 3" xfId="52027"/>
    <cellStyle name="Normal 11 2 3 4" xfId="5092"/>
    <cellStyle name="Normal 11 2 3 4 2" xfId="5093"/>
    <cellStyle name="Normal 11 2 3 4 2 2" xfId="5094"/>
    <cellStyle name="Normal 11 2 3 4 2 2 2" xfId="5095"/>
    <cellStyle name="Normal 11 2 3 4 2 2 2 2" xfId="5096"/>
    <cellStyle name="Normal 11 2 3 4 2 2 2 2 2" xfId="52026"/>
    <cellStyle name="Normal 11 2 3 4 2 2 2 3" xfId="52025"/>
    <cellStyle name="Normal 11 2 3 4 2 2 3" xfId="5097"/>
    <cellStyle name="Normal 11 2 3 4 2 2 3 2" xfId="52024"/>
    <cellStyle name="Normal 11 2 3 4 2 2 4" xfId="5098"/>
    <cellStyle name="Normal 11 2 3 4 2 2 4 2" xfId="52023"/>
    <cellStyle name="Normal 11 2 3 4 2 2 5" xfId="5099"/>
    <cellStyle name="Normal 11 2 3 4 2 2 5 2" xfId="52022"/>
    <cellStyle name="Normal 11 2 3 4 2 2 6" xfId="52015"/>
    <cellStyle name="Normal 11 2 3 4 2 3" xfId="5100"/>
    <cellStyle name="Normal 11 2 3 4 2 3 2" xfId="5101"/>
    <cellStyle name="Normal 11 2 3 4 2 3 2 2" xfId="56078"/>
    <cellStyle name="Normal 11 2 3 4 2 3 3" xfId="5102"/>
    <cellStyle name="Normal 11 2 3 4 2 3 3 2" xfId="52021"/>
    <cellStyle name="Normal 11 2 3 4 2 3 4" xfId="52020"/>
    <cellStyle name="Normal 11 2 3 4 2 4" xfId="5103"/>
    <cellStyle name="Normal 11 2 3 4 2 4 2" xfId="52019"/>
    <cellStyle name="Normal 11 2 3 4 2 5" xfId="5104"/>
    <cellStyle name="Normal 11 2 3 4 2 5 2" xfId="52018"/>
    <cellStyle name="Normal 11 2 3 4 2 6" xfId="5105"/>
    <cellStyle name="Normal 11 2 3 4 2 6 2" xfId="55927"/>
    <cellStyle name="Normal 11 2 3 4 2 7" xfId="5106"/>
    <cellStyle name="Normal 11 2 3 4 2 7 2" xfId="55926"/>
    <cellStyle name="Normal 11 2 3 4 2 8" xfId="52016"/>
    <cellStyle name="Normal 11 2 3 4 3" xfId="5107"/>
    <cellStyle name="Normal 11 2 3 4 3 2" xfId="5108"/>
    <cellStyle name="Normal 11 2 3 4 3 2 2" xfId="35560"/>
    <cellStyle name="Normal 11 2 3 4 3 3" xfId="5109"/>
    <cellStyle name="Normal 11 2 3 4 3 3 2" xfId="35559"/>
    <cellStyle name="Normal 11 2 3 4 3 4" xfId="5110"/>
    <cellStyle name="Normal 11 2 3 4 3 4 2" xfId="52012"/>
    <cellStyle name="Normal 11 2 3 4 3 5" xfId="53496"/>
    <cellStyle name="Normal 11 2 3 4 4" xfId="52013"/>
    <cellStyle name="Normal 11 2 3 5" xfId="5111"/>
    <cellStyle name="Normal 11 2 3 5 2" xfId="5112"/>
    <cellStyle name="Normal 11 2 3 5 2 2" xfId="5113"/>
    <cellStyle name="Normal 11 2 3 5 2 2 2" xfId="5114"/>
    <cellStyle name="Normal 11 2 3 5 2 2 2 2" xfId="35558"/>
    <cellStyle name="Normal 11 2 3 5 2 2 3" xfId="52011"/>
    <cellStyle name="Normal 11 2 3 5 2 3" xfId="5115"/>
    <cellStyle name="Normal 11 2 3 5 2 3 2" xfId="56076"/>
    <cellStyle name="Normal 11 2 3 5 2 4" xfId="5116"/>
    <cellStyle name="Normal 11 2 3 5 2 4 2" xfId="55391"/>
    <cellStyle name="Normal 11 2 3 5 2 5" xfId="5117"/>
    <cellStyle name="Normal 11 2 3 5 2 5 2" xfId="35562"/>
    <cellStyle name="Normal 11 2 3 5 2 6" xfId="57324"/>
    <cellStyle name="Normal 11 2 3 5 3" xfId="5118"/>
    <cellStyle name="Normal 11 2 3 5 3 2" xfId="5119"/>
    <cellStyle name="Normal 11 2 3 5 3 2 2" xfId="33619"/>
    <cellStyle name="Normal 11 2 3 5 3 3" xfId="5120"/>
    <cellStyle name="Normal 11 2 3 5 3 3 2" xfId="52005"/>
    <cellStyle name="Normal 11 2 3 5 3 4" xfId="53710"/>
    <cellStyle name="Normal 11 2 3 5 4" xfId="5121"/>
    <cellStyle name="Normal 11 2 3 5 4 2" xfId="52009"/>
    <cellStyle name="Normal 11 2 3 5 5" xfId="5122"/>
    <cellStyle name="Normal 11 2 3 5 5 2" xfId="33618"/>
    <cellStyle name="Normal 11 2 3 5 6" xfId="5123"/>
    <cellStyle name="Normal 11 2 3 5 6 2" xfId="52010"/>
    <cellStyle name="Normal 11 2 3 5 7" xfId="5124"/>
    <cellStyle name="Normal 11 2 3 5 7 2" xfId="35556"/>
    <cellStyle name="Normal 11 2 3 5 8" xfId="52007"/>
    <cellStyle name="Normal 11 2 3 6" xfId="5125"/>
    <cellStyle name="Normal 11 2 3 6 2" xfId="5126"/>
    <cellStyle name="Normal 11 2 3 6 2 2" xfId="5127"/>
    <cellStyle name="Normal 11 2 3 6 2 2 2" xfId="5128"/>
    <cellStyle name="Normal 11 2 3 6 2 2 2 2" xfId="56064"/>
    <cellStyle name="Normal 11 2 3 6 2 2 3" xfId="52008"/>
    <cellStyle name="Normal 11 2 3 6 2 3" xfId="5129"/>
    <cellStyle name="Normal 11 2 3 6 2 3 2" xfId="35555"/>
    <cellStyle name="Normal 11 2 3 6 2 4" xfId="5130"/>
    <cellStyle name="Normal 11 2 3 6 2 4 2" xfId="33280"/>
    <cellStyle name="Normal 11 2 3 6 2 5" xfId="5131"/>
    <cellStyle name="Normal 11 2 3 6 2 5 2" xfId="53495"/>
    <cellStyle name="Normal 11 2 3 6 2 6" xfId="52006"/>
    <cellStyle name="Normal 11 2 3 6 3" xfId="5132"/>
    <cellStyle name="Normal 11 2 3 6 3 2" xfId="5133"/>
    <cellStyle name="Normal 11 2 3 6 3 2 2" xfId="35554"/>
    <cellStyle name="Normal 11 2 3 6 3 3" xfId="5134"/>
    <cellStyle name="Normal 11 2 3 6 3 3 2" xfId="52004"/>
    <cellStyle name="Normal 11 2 3 6 3 4" xfId="57650"/>
    <cellStyle name="Normal 11 2 3 6 4" xfId="5135"/>
    <cellStyle name="Normal 11 2 3 6 4 2" xfId="52017"/>
    <cellStyle name="Normal 11 2 3 6 5" xfId="5136"/>
    <cellStyle name="Normal 11 2 3 6 5 2" xfId="35553"/>
    <cellStyle name="Normal 11 2 3 6 6" xfId="5137"/>
    <cellStyle name="Normal 11 2 3 6 6 2" xfId="52002"/>
    <cellStyle name="Normal 11 2 3 6 7" xfId="5138"/>
    <cellStyle name="Normal 11 2 3 6 7 2" xfId="56073"/>
    <cellStyle name="Normal 11 2 3 6 8" xfId="55925"/>
    <cellStyle name="Normal 11 2 3 7" xfId="5139"/>
    <cellStyle name="Normal 11 2 3 7 2" xfId="5140"/>
    <cellStyle name="Normal 11 2 3 7 2 2" xfId="5141"/>
    <cellStyle name="Normal 11 2 3 7 2 2 2" xfId="35552"/>
    <cellStyle name="Normal 11 2 3 7 2 3" xfId="52000"/>
    <cellStyle name="Normal 11 2 3 7 3" xfId="5142"/>
    <cellStyle name="Normal 11 2 3 7 3 2" xfId="56072"/>
    <cellStyle name="Normal 11 2 3 7 4" xfId="5143"/>
    <cellStyle name="Normal 11 2 3 7 4 2" xfId="52001"/>
    <cellStyle name="Normal 11 2 3 7 5" xfId="5144"/>
    <cellStyle name="Normal 11 2 3 7 5 2" xfId="31931"/>
    <cellStyle name="Normal 11 2 3 7 6" xfId="51999"/>
    <cellStyle name="Normal 11 2 3 8" xfId="5145"/>
    <cellStyle name="Normal 11 2 3 8 2" xfId="5146"/>
    <cellStyle name="Normal 11 2 3 8 2 2" xfId="56071"/>
    <cellStyle name="Normal 11 2 3 8 3" xfId="5147"/>
    <cellStyle name="Normal 11 2 3 8 3 2" xfId="52003"/>
    <cellStyle name="Normal 11 2 3 8 4" xfId="35557"/>
    <cellStyle name="Normal 11 2 3 9" xfId="5148"/>
    <cellStyle name="Normal 11 2 3 9 2" xfId="56070"/>
    <cellStyle name="Normal 11 2 3_Risikomatrise BM 2012" xfId="5149"/>
    <cellStyle name="Normal 11 2 4" xfId="368"/>
    <cellStyle name="Normal 11 2 4 2" xfId="5151"/>
    <cellStyle name="Normal 11 2 4 2 2" xfId="5152"/>
    <cellStyle name="Normal 11 2 4 2 2 2" xfId="51998"/>
    <cellStyle name="Normal 11 2 4 2 3" xfId="51997"/>
    <cellStyle name="Normal 11 2 5" xfId="5153"/>
    <cellStyle name="Normal 11 2 5 2" xfId="5154"/>
    <cellStyle name="Normal 11 2 5 2 2" xfId="51996"/>
    <cellStyle name="Normal 11 2 5 3" xfId="51995"/>
    <cellStyle name="Normal 11 2 6" xfId="5155"/>
    <cellStyle name="Normal 11 2 6 2" xfId="5156"/>
    <cellStyle name="Normal 11 2 6 3" xfId="5157"/>
    <cellStyle name="Normal 11 2 6 3 2" xfId="5158"/>
    <cellStyle name="Normal 11 2 6 3 2 2" xfId="5159"/>
    <cellStyle name="Normal 11 2 6 3 2 2 2" xfId="51994"/>
    <cellStyle name="Normal 11 2 6 3 2 3" xfId="5160"/>
    <cellStyle name="Normal 11 2 6 3 2 3 2" xfId="51993"/>
    <cellStyle name="Normal 11 2 6 3 2 4" xfId="51992"/>
    <cellStyle name="Normal 11 2 6 3 3" xfId="5161"/>
    <cellStyle name="Normal 11 2 6 3 3 2" xfId="51991"/>
    <cellStyle name="Normal 11 2 6 3 4" xfId="5162"/>
    <cellStyle name="Normal 11 2 6 3 4 2" xfId="51990"/>
    <cellStyle name="Normal 11 2 6 3 5" xfId="5163"/>
    <cellStyle name="Normal 11 2 6 3 5 2" xfId="51989"/>
    <cellStyle name="Normal 11 2 6 3 6" xfId="51988"/>
    <cellStyle name="Normal 11 2 6 4" xfId="5164"/>
    <cellStyle name="Normal 11 2 6 4 2" xfId="5165"/>
    <cellStyle name="Normal 11 2 6 4 2 2" xfId="51987"/>
    <cellStyle name="Normal 11 2 6 4 3" xfId="5166"/>
    <cellStyle name="Normal 11 2 6 4 3 2" xfId="51986"/>
    <cellStyle name="Normal 11 2 6 4 4" xfId="51985"/>
    <cellStyle name="Normal 11 2 6 5" xfId="5167"/>
    <cellStyle name="Normal 11 2 6 5 2" xfId="51984"/>
    <cellStyle name="Normal 11 2 6 6" xfId="5168"/>
    <cellStyle name="Normal 11 2 6 6 2" xfId="51983"/>
    <cellStyle name="Normal 11 2 6 7" xfId="5169"/>
    <cellStyle name="Normal 11 2 6 7 2" xfId="51982"/>
    <cellStyle name="Normal 11 2 6 8" xfId="5170"/>
    <cellStyle name="Normal 11 2 6 8 2" xfId="51981"/>
    <cellStyle name="Normal 11 2 6 9" xfId="51980"/>
    <cellStyle name="Normal 11 2 7" xfId="5171"/>
    <cellStyle name="Normal 11 2 7 2" xfId="5172"/>
    <cellStyle name="Normal 11 2 7 2 2" xfId="51979"/>
    <cellStyle name="Normal 11 2 7 3" xfId="51978"/>
    <cellStyle name="Normal 11 2 8" xfId="5173"/>
    <cellStyle name="Normal 11 2 8 2" xfId="5174"/>
    <cellStyle name="Normal 11 2 8 2 2" xfId="51977"/>
    <cellStyle name="Normal 11 2 8 3" xfId="51950"/>
    <cellStyle name="Normal 11 2 9" xfId="5175"/>
    <cellStyle name="Normal 11 2 9 2" xfId="5176"/>
    <cellStyle name="Normal 11 2 9 2 2" xfId="53494"/>
    <cellStyle name="Normal 11 2 9 3" xfId="5177"/>
    <cellStyle name="Normal 11 2 9 3 2" xfId="5178"/>
    <cellStyle name="Normal 11 2 9 3 2 2" xfId="5179"/>
    <cellStyle name="Normal 11 2 9 3 2 2 2" xfId="51976"/>
    <cellStyle name="Normal 11 2 9 3 2 3" xfId="51975"/>
    <cellStyle name="Normal 11 2 9 3 3" xfId="5180"/>
    <cellStyle name="Normal 11 2 9 3 3 2" xfId="51974"/>
    <cellStyle name="Normal 11 2 9 3 4" xfId="5181"/>
    <cellStyle name="Normal 11 2 9 3 4 2" xfId="51973"/>
    <cellStyle name="Normal 11 2 9 3 5" xfId="5182"/>
    <cellStyle name="Normal 11 2 9 3 5 2" xfId="51972"/>
    <cellStyle name="Normal 11 2 9 3 6" xfId="51971"/>
    <cellStyle name="Normal 11 2 9 4" xfId="5183"/>
    <cellStyle name="Normal 11 2 9 4 2" xfId="5184"/>
    <cellStyle name="Normal 11 2 9 4 2 2" xfId="51970"/>
    <cellStyle name="Normal 11 2 9 4 3" xfId="5185"/>
    <cellStyle name="Normal 11 2 9 4 3 2" xfId="51969"/>
    <cellStyle name="Normal 11 2 9 4 4" xfId="51968"/>
    <cellStyle name="Normal 11 2 9 5" xfId="5186"/>
    <cellStyle name="Normal 11 2 9 5 2" xfId="51967"/>
    <cellStyle name="Normal 11 2 9 6" xfId="5187"/>
    <cellStyle name="Normal 11 2 9 6 2" xfId="51966"/>
    <cellStyle name="Normal 11 2 9 7" xfId="5188"/>
    <cellStyle name="Normal 11 2 9 7 2" xfId="51965"/>
    <cellStyle name="Normal 11 2 9 8" xfId="5189"/>
    <cellStyle name="Normal 11 2 9 8 2" xfId="51964"/>
    <cellStyle name="Normal 11 2 9 9" xfId="51963"/>
    <cellStyle name="Normal 11 2_Risikomatrise BM 2011" xfId="369"/>
    <cellStyle name="Normal 11 3" xfId="370"/>
    <cellStyle name="Normal 11 3 10" xfId="5192"/>
    <cellStyle name="Normal 11 3 10 2" xfId="51962"/>
    <cellStyle name="Normal 11 3 11" xfId="5193"/>
    <cellStyle name="Normal 11 3 11 2" xfId="51961"/>
    <cellStyle name="Normal 11 3 12" xfId="5191"/>
    <cellStyle name="Normal 11 3 12 2" xfId="51960"/>
    <cellStyle name="Normal 11 3 13" xfId="51959"/>
    <cellStyle name="Normal 11 3 14" xfId="51958"/>
    <cellStyle name="Normal 11 3 15" xfId="2320"/>
    <cellStyle name="Normal 11 3 2" xfId="5194"/>
    <cellStyle name="Normal 11 3 2 2" xfId="5195"/>
    <cellStyle name="Normal 11 3 2 2 2" xfId="5196"/>
    <cellStyle name="Normal 11 3 2 2 2 2" xfId="5197"/>
    <cellStyle name="Normal 11 3 2 2 2 2 2" xfId="51957"/>
    <cellStyle name="Normal 11 3 2 2 2 3" xfId="51956"/>
    <cellStyle name="Normal 11 3 2 2 3" xfId="5198"/>
    <cellStyle name="Normal 11 3 2 2 3 2" xfId="5199"/>
    <cellStyle name="Normal 11 3 2 2 3 2 2" xfId="51955"/>
    <cellStyle name="Normal 11 3 2 2 3 3" xfId="55924"/>
    <cellStyle name="Normal 11 3 2 2_Risikomatrise samlet 2012" xfId="5200"/>
    <cellStyle name="Normal 11 3 2 3" xfId="5201"/>
    <cellStyle name="Normal 11 3 2 4" xfId="5202"/>
    <cellStyle name="Normal 11 3 2 4 2" xfId="51954"/>
    <cellStyle name="Normal 11 3 2 5" xfId="51953"/>
    <cellStyle name="Normal 11 3 2_Risikomatrise samlet 2012" xfId="5203"/>
    <cellStyle name="Normal 11 3 3" xfId="5204"/>
    <cellStyle name="Normal 11 3 3 2" xfId="5205"/>
    <cellStyle name="Normal 11 3 3 2 2" xfId="5206"/>
    <cellStyle name="Normal 11 3 3 2 2 2" xfId="51952"/>
    <cellStyle name="Normal 11 3 3 2 3" xfId="51951"/>
    <cellStyle name="Normal 11 3 3 3" xfId="5207"/>
    <cellStyle name="Normal 11 3 3 3 2" xfId="53709"/>
    <cellStyle name="Normal 11 3 3 4" xfId="51949"/>
    <cellStyle name="Normal 11 3 3_Score samlet Q4 2011" xfId="5208"/>
    <cellStyle name="Normal 11 3 4" xfId="5209"/>
    <cellStyle name="Normal 11 3 4 2" xfId="5210"/>
    <cellStyle name="Normal 11 3 4 2 2" xfId="35550"/>
    <cellStyle name="Normal 11 3 4 3" xfId="51947"/>
    <cellStyle name="Normal 11 3 5" xfId="5211"/>
    <cellStyle name="Normal 11 3 5 2" xfId="5212"/>
    <cellStyle name="Normal 11 3 5 2 2" xfId="56069"/>
    <cellStyle name="Normal 11 3 5 3" xfId="51948"/>
    <cellStyle name="Normal 11 3 6" xfId="5213"/>
    <cellStyle name="Normal 11 3 6 2" xfId="5214"/>
    <cellStyle name="Normal 11 3 6 2 2" xfId="35549"/>
    <cellStyle name="Normal 11 3 6 3" xfId="51945"/>
    <cellStyle name="Normal 11 3 7" xfId="5215"/>
    <cellStyle name="Normal 11 3 7 2" xfId="5216"/>
    <cellStyle name="Normal 11 3 7 2 2" xfId="56068"/>
    <cellStyle name="Normal 11 3 7 3" xfId="51946"/>
    <cellStyle name="Normal 11 3 8" xfId="5217"/>
    <cellStyle name="Normal 11 3 8 2" xfId="5218"/>
    <cellStyle name="Normal 11 3 8 2 2" xfId="32031"/>
    <cellStyle name="Normal 11 3 8 3" xfId="51943"/>
    <cellStyle name="Normal 11 3 9" xfId="5219"/>
    <cellStyle name="Normal 11 3_Risikomatrise samlet 2012" xfId="5220"/>
    <cellStyle name="Normal 11 4" xfId="371"/>
    <cellStyle name="Normal 11 4 2" xfId="5222"/>
    <cellStyle name="Normal 11 4 2 2" xfId="5223"/>
    <cellStyle name="Normal 11 4 2 2 2" xfId="56067"/>
    <cellStyle name="Normal 11 4 2 3" xfId="51944"/>
    <cellStyle name="Normal 11 4 3" xfId="5224"/>
    <cellStyle name="Normal 11 4 4" xfId="5225"/>
    <cellStyle name="Normal 11 4 4 2" xfId="35548"/>
    <cellStyle name="Normal 11 4 5" xfId="5226"/>
    <cellStyle name="Normal 11 4 5 2" xfId="51941"/>
    <cellStyle name="Normal 11 4 6" xfId="5221"/>
    <cellStyle name="Normal 11 4 6 2" xfId="53493"/>
    <cellStyle name="Normal 11 4 7" xfId="51942"/>
    <cellStyle name="Normal 11 4 8" xfId="30708"/>
    <cellStyle name="Normal 11 4 9" xfId="2321"/>
    <cellStyle name="Normal 11 4_Risikomatrise BM 2012" xfId="5227"/>
    <cellStyle name="Normal 11 5" xfId="372"/>
    <cellStyle name="Normal 11 5 2" xfId="5229"/>
    <cellStyle name="Normal 11 5 2 2" xfId="51939"/>
    <cellStyle name="Normal 11 5 3" xfId="5230"/>
    <cellStyle name="Normal 11 5 3 2" xfId="56066"/>
    <cellStyle name="Normal 11 5 4" xfId="5228"/>
    <cellStyle name="Normal 11 5 4 2" xfId="51940"/>
    <cellStyle name="Normal 11 5 5" xfId="35547"/>
    <cellStyle name="Normal 11 5 6" xfId="51938"/>
    <cellStyle name="Normal 11 5 7" xfId="2322"/>
    <cellStyle name="Normal 11 6" xfId="373"/>
    <cellStyle name="Normal 11 6 2" xfId="5232"/>
    <cellStyle name="Normal 11 6 2 2" xfId="56065"/>
    <cellStyle name="Normal 11 6 3" xfId="5233"/>
    <cellStyle name="Normal 11 6 3 2" xfId="51934"/>
    <cellStyle name="Normal 11 6 4" xfId="5231"/>
    <cellStyle name="Normal 11 6 4 2" xfId="35546"/>
    <cellStyle name="Normal 11 6 5" xfId="51936"/>
    <cellStyle name="Normal 11 6 6" xfId="33617"/>
    <cellStyle name="Normal 11 6 7" xfId="2323"/>
    <cellStyle name="Normal 11 7" xfId="374"/>
    <cellStyle name="Normal 11 7 10" xfId="51937"/>
    <cellStyle name="Normal 11 7 11" xfId="2324"/>
    <cellStyle name="Normal 11 7 2" xfId="5235"/>
    <cellStyle name="Normal 11 7 2 2" xfId="5236"/>
    <cellStyle name="Normal 11 7 2 2 2" xfId="5237"/>
    <cellStyle name="Normal 11 7 2 2 2 2" xfId="35545"/>
    <cellStyle name="Normal 11 7 2 2 3" xfId="5238"/>
    <cellStyle name="Normal 11 7 2 2 3 2" xfId="33279"/>
    <cellStyle name="Normal 11 7 2 2 4" xfId="56049"/>
    <cellStyle name="Normal 11 7 2 3" xfId="5239"/>
    <cellStyle name="Normal 11 7 2 3 2" xfId="51935"/>
    <cellStyle name="Normal 11 7 2 4" xfId="5240"/>
    <cellStyle name="Normal 11 7 2 4 2" xfId="35544"/>
    <cellStyle name="Normal 11 7 2 5" xfId="5241"/>
    <cellStyle name="Normal 11 7 2 5 2" xfId="51932"/>
    <cellStyle name="Normal 11 7 2 6" xfId="53492"/>
    <cellStyle name="Normal 11 7 3" xfId="5242"/>
    <cellStyle name="Normal 11 7 3 2" xfId="5243"/>
    <cellStyle name="Normal 11 7 3 2 2" xfId="5244"/>
    <cellStyle name="Normal 11 7 3 2 2 2" xfId="51933"/>
    <cellStyle name="Normal 11 7 3 2 3" xfId="35543"/>
    <cellStyle name="Normal 11 7 3 3" xfId="5245"/>
    <cellStyle name="Normal 11 7 3 3 2" xfId="55390"/>
    <cellStyle name="Normal 11 7 3 4" xfId="57647"/>
    <cellStyle name="Normal 11 7 4" xfId="5246"/>
    <cellStyle name="Normal 11 7 4 2" xfId="5247"/>
    <cellStyle name="Normal 11 7 4 2 2" xfId="51931"/>
    <cellStyle name="Normal 11 7 4 3" xfId="35542"/>
    <cellStyle name="Normal 11 7 5" xfId="5248"/>
    <cellStyle name="Normal 11 7 5 2" xfId="51930"/>
    <cellStyle name="Normal 11 7 6" xfId="5249"/>
    <cellStyle name="Normal 11 7 6 2" xfId="51929"/>
    <cellStyle name="Normal 11 7 7" xfId="5250"/>
    <cellStyle name="Normal 11 7 7 2" xfId="51928"/>
    <cellStyle name="Normal 11 7 8" xfId="5234"/>
    <cellStyle name="Normal 11 7 8 2" xfId="51927"/>
    <cellStyle name="Normal 11 7 9" xfId="51926"/>
    <cellStyle name="Normal 11 8" xfId="375"/>
    <cellStyle name="Normal 11 8 10" xfId="51925"/>
    <cellStyle name="Normal 11 8 11" xfId="2325"/>
    <cellStyle name="Normal 11 8 2" xfId="5252"/>
    <cellStyle name="Normal 11 8 2 2" xfId="5253"/>
    <cellStyle name="Normal 11 8 2 2 2" xfId="5254"/>
    <cellStyle name="Normal 11 8 2 2 2 2" xfId="51924"/>
    <cellStyle name="Normal 11 8 2 2 3" xfId="5255"/>
    <cellStyle name="Normal 11 8 2 2 3 2" xfId="51923"/>
    <cellStyle name="Normal 11 8 2 2 4" xfId="51922"/>
    <cellStyle name="Normal 11 8 2 3" xfId="5256"/>
    <cellStyle name="Normal 11 8 2 3 2" xfId="51921"/>
    <cellStyle name="Normal 11 8 2 4" xfId="5257"/>
    <cellStyle name="Normal 11 8 2 4 2" xfId="51920"/>
    <cellStyle name="Normal 11 8 2 5" xfId="5258"/>
    <cellStyle name="Normal 11 8 2 5 2" xfId="51919"/>
    <cellStyle name="Normal 11 8 2 6" xfId="51918"/>
    <cellStyle name="Normal 11 8 3" xfId="5259"/>
    <cellStyle name="Normal 11 8 3 2" xfId="5260"/>
    <cellStyle name="Normal 11 8 3 2 2" xfId="5261"/>
    <cellStyle name="Normal 11 8 3 2 2 2" xfId="51917"/>
    <cellStyle name="Normal 11 8 3 2 3" xfId="51916"/>
    <cellStyle name="Normal 11 8 3 3" xfId="5262"/>
    <cellStyle name="Normal 11 8 3 3 2" xfId="51915"/>
    <cellStyle name="Normal 11 8 3 4" xfId="51914"/>
    <cellStyle name="Normal 11 8 4" xfId="5263"/>
    <cellStyle name="Normal 11 8 4 2" xfId="5264"/>
    <cellStyle name="Normal 11 8 4 2 2" xfId="51913"/>
    <cellStyle name="Normal 11 8 4 3" xfId="51912"/>
    <cellStyle name="Normal 11 8 5" xfId="5265"/>
    <cellStyle name="Normal 11 8 5 2" xfId="55923"/>
    <cellStyle name="Normal 11 8 6" xfId="5266"/>
    <cellStyle name="Normal 11 8 6 2" xfId="51911"/>
    <cellStyle name="Normal 11 8 7" xfId="5267"/>
    <cellStyle name="Normal 11 8 7 2" xfId="52146"/>
    <cellStyle name="Normal 11 8 8" xfId="5251"/>
    <cellStyle name="Normal 11 8 8 2" xfId="55922"/>
    <cellStyle name="Normal 11 8 9" xfId="51904"/>
    <cellStyle name="Normal 11 9" xfId="376"/>
    <cellStyle name="Normal 11 9 10" xfId="56063"/>
    <cellStyle name="Normal 11 9 11" xfId="2326"/>
    <cellStyle name="Normal 11 9 2" xfId="5269"/>
    <cellStyle name="Normal 11 9 2 2" xfId="5270"/>
    <cellStyle name="Normal 11 9 2 2 2" xfId="5271"/>
    <cellStyle name="Normal 11 9 2 2 2 2" xfId="51909"/>
    <cellStyle name="Normal 11 9 2 2 3" xfId="5272"/>
    <cellStyle name="Normal 11 9 2 2 3 2" xfId="51908"/>
    <cellStyle name="Normal 11 9 2 2 4" xfId="51907"/>
    <cellStyle name="Normal 11 9 2 3" xfId="5273"/>
    <cellStyle name="Normal 11 9 2 3 2" xfId="51906"/>
    <cellStyle name="Normal 11 9 2 4" xfId="5274"/>
    <cellStyle name="Normal 11 9 2 4 2" xfId="51910"/>
    <cellStyle name="Normal 11 9 2 5" xfId="5275"/>
    <cellStyle name="Normal 11 9 2 5 2" xfId="51905"/>
    <cellStyle name="Normal 11 9 2 6" xfId="55921"/>
    <cellStyle name="Normal 11 9 3" xfId="5276"/>
    <cellStyle name="Normal 11 9 3 2" xfId="5277"/>
    <cellStyle name="Normal 11 9 3 2 2" xfId="51903"/>
    <cellStyle name="Normal 11 9 3 3" xfId="5278"/>
    <cellStyle name="Normal 11 9 3 3 2" xfId="51902"/>
    <cellStyle name="Normal 11 9 3 4" xfId="5279"/>
    <cellStyle name="Normal 11 9 3 4 2" xfId="51901"/>
    <cellStyle name="Normal 11 9 3 5" xfId="51900"/>
    <cellStyle name="Normal 11 9 4" xfId="5280"/>
    <cellStyle name="Normal 11 9 4 2" xfId="51899"/>
    <cellStyle name="Normal 11 9 5" xfId="5281"/>
    <cellStyle name="Normal 11 9 5 2" xfId="35541"/>
    <cellStyle name="Normal 11 9 6" xfId="5282"/>
    <cellStyle name="Normal 11 9 6 2" xfId="51887"/>
    <cellStyle name="Normal 11 9 7" xfId="5283"/>
    <cellStyle name="Normal 11 9 7 2" xfId="56062"/>
    <cellStyle name="Normal 11 9 8" xfId="5268"/>
    <cellStyle name="Normal 11 9 8 2" xfId="51898"/>
    <cellStyle name="Normal 11 9 9" xfId="55920"/>
    <cellStyle name="Normal 11_Risikomatrise BM 2012" xfId="5284"/>
    <cellStyle name="Normal 110" xfId="5285"/>
    <cellStyle name="Normal 110 2" xfId="5286"/>
    <cellStyle name="Normal 110 2 2" xfId="51896"/>
    <cellStyle name="Normal 110 3" xfId="51895"/>
    <cellStyle name="Normal 111" xfId="5287"/>
    <cellStyle name="Normal 111 2" xfId="5288"/>
    <cellStyle name="Normal 111 2 2" xfId="51897"/>
    <cellStyle name="Normal 111 3" xfId="51894"/>
    <cellStyle name="Normal 112" xfId="5289"/>
    <cellStyle name="Normal 112 2" xfId="5290"/>
    <cellStyle name="Normal 112 2 2" xfId="51893"/>
    <cellStyle name="Normal 112 3" xfId="51892"/>
    <cellStyle name="Normal 113" xfId="5291"/>
    <cellStyle name="Normal 113 2" xfId="51891"/>
    <cellStyle name="Normal 114" xfId="5292"/>
    <cellStyle name="Normal 114 2" xfId="51890"/>
    <cellStyle name="Normal 115" xfId="5293"/>
    <cellStyle name="Normal 115 2" xfId="51889"/>
    <cellStyle name="Normal 116" xfId="5294"/>
    <cellStyle name="Normal 116 2" xfId="51888"/>
    <cellStyle name="Normal 117" xfId="5295"/>
    <cellStyle name="Normal 117 2" xfId="54679"/>
    <cellStyle name="Normal 118" xfId="5296"/>
    <cellStyle name="Normal 118 2" xfId="51873"/>
    <cellStyle name="Normal 119" xfId="5297"/>
    <cellStyle name="Normal 119 2" xfId="56061"/>
    <cellStyle name="Normal 12" xfId="377"/>
    <cellStyle name="Normal 12 10" xfId="5298"/>
    <cellStyle name="Normal 12 10 2" xfId="51886"/>
    <cellStyle name="Normal 12 11" xfId="51885"/>
    <cellStyle name="Normal 12 11 2" xfId="55389"/>
    <cellStyle name="Normal 12 12" xfId="51884"/>
    <cellStyle name="Normal 12 13" xfId="2327"/>
    <cellStyle name="Normal 12 14" xfId="57850"/>
    <cellStyle name="Normal 12 15" xfId="57967"/>
    <cellStyle name="Normal 12 2" xfId="378"/>
    <cellStyle name="Normal 12 2 10" xfId="5300"/>
    <cellStyle name="Normal 12 2 10 2" xfId="5301"/>
    <cellStyle name="Normal 12 2 10 2 2" xfId="5302"/>
    <cellStyle name="Normal 12 2 10 2 2 2" xfId="5303"/>
    <cellStyle name="Normal 12 2 10 2 2 2 2" xfId="51883"/>
    <cellStyle name="Normal 12 2 10 2 2 3" xfId="51882"/>
    <cellStyle name="Normal 12 2 10 2 3" xfId="5304"/>
    <cellStyle name="Normal 12 2 10 2 3 2" xfId="51881"/>
    <cellStyle name="Normal 12 2 10 2 4" xfId="5305"/>
    <cellStyle name="Normal 12 2 10 2 4 2" xfId="51880"/>
    <cellStyle name="Normal 12 2 10 2 5" xfId="5306"/>
    <cellStyle name="Normal 12 2 10 2 5 2" xfId="51879"/>
    <cellStyle name="Normal 12 2 10 2 6" xfId="51878"/>
    <cellStyle name="Normal 12 2 10 3" xfId="5307"/>
    <cellStyle name="Normal 12 2 10 3 2" xfId="5308"/>
    <cellStyle name="Normal 12 2 10 3 2 2" xfId="51877"/>
    <cellStyle name="Normal 12 2 10 3 3" xfId="5309"/>
    <cellStyle name="Normal 12 2 10 3 3 2" xfId="51876"/>
    <cellStyle name="Normal 12 2 10 3 4" xfId="51875"/>
    <cellStyle name="Normal 12 2 10 4" xfId="5310"/>
    <cellStyle name="Normal 12 2 10 4 2" xfId="51874"/>
    <cellStyle name="Normal 12 2 10 5" xfId="5311"/>
    <cellStyle name="Normal 12 2 10 5 2" xfId="35540"/>
    <cellStyle name="Normal 12 2 10 6" xfId="5312"/>
    <cellStyle name="Normal 12 2 10 6 2" xfId="51859"/>
    <cellStyle name="Normal 12 2 10 7" xfId="5313"/>
    <cellStyle name="Normal 12 2 10 7 2" xfId="56060"/>
    <cellStyle name="Normal 12 2 10 8" xfId="51872"/>
    <cellStyle name="Normal 12 2 11" xfId="5314"/>
    <cellStyle name="Normal 12 2 11 2" xfId="5315"/>
    <cellStyle name="Normal 12 2 11 2 2" xfId="5316"/>
    <cellStyle name="Normal 12 2 11 2 2 2" xfId="5317"/>
    <cellStyle name="Normal 12 2 11 2 2 2 2" xfId="51871"/>
    <cellStyle name="Normal 12 2 11 2 2 3" xfId="51870"/>
    <cellStyle name="Normal 12 2 11 2 3" xfId="5318"/>
    <cellStyle name="Normal 12 2 11 2 3 2" xfId="51869"/>
    <cellStyle name="Normal 12 2 11 2 4" xfId="5319"/>
    <cellStyle name="Normal 12 2 11 2 4 2" xfId="51868"/>
    <cellStyle name="Normal 12 2 11 2 5" xfId="5320"/>
    <cellStyle name="Normal 12 2 11 2 5 2" xfId="51867"/>
    <cellStyle name="Normal 12 2 11 2 6" xfId="51866"/>
    <cellStyle name="Normal 12 2 11 3" xfId="5321"/>
    <cellStyle name="Normal 12 2 11 3 2" xfId="5322"/>
    <cellStyle name="Normal 12 2 11 3 2 2" xfId="51865"/>
    <cellStyle name="Normal 12 2 11 3 3" xfId="5323"/>
    <cellStyle name="Normal 12 2 11 3 3 2" xfId="51864"/>
    <cellStyle name="Normal 12 2 11 3 4" xfId="51863"/>
    <cellStyle name="Normal 12 2 11 4" xfId="5324"/>
    <cellStyle name="Normal 12 2 11 4 2" xfId="51862"/>
    <cellStyle name="Normal 12 2 11 5" xfId="5325"/>
    <cellStyle name="Normal 12 2 11 5 2" xfId="51861"/>
    <cellStyle name="Normal 12 2 11 6" xfId="5326"/>
    <cellStyle name="Normal 12 2 11 6 2" xfId="51860"/>
    <cellStyle name="Normal 12 2 11 7" xfId="5327"/>
    <cellStyle name="Normal 12 2 11 7 2" xfId="33278"/>
    <cellStyle name="Normal 12 2 11 8" xfId="35539"/>
    <cellStyle name="Normal 12 2 12" xfId="5328"/>
    <cellStyle name="Normal 12 2 12 2" xfId="5329"/>
    <cellStyle name="Normal 12 2 12 2 2" xfId="5330"/>
    <cellStyle name="Normal 12 2 12 2 2 2" xfId="51840"/>
    <cellStyle name="Normal 12 2 12 2 3" xfId="57323"/>
    <cellStyle name="Normal 12 2 12 3" xfId="5331"/>
    <cellStyle name="Normal 12 2 12 3 2" xfId="51858"/>
    <cellStyle name="Normal 12 2 12 4" xfId="5332"/>
    <cellStyle name="Normal 12 2 12 4 2" xfId="51857"/>
    <cellStyle name="Normal 12 2 12 5" xfId="5333"/>
    <cellStyle name="Normal 12 2 12 5 2" xfId="51856"/>
    <cellStyle name="Normal 12 2 12 6" xfId="5334"/>
    <cellStyle name="Normal 12 2 12 6 2" xfId="51848"/>
    <cellStyle name="Normal 12 2 12 7" xfId="56055"/>
    <cellStyle name="Normal 12 2 13" xfId="5335"/>
    <cellStyle name="Normal 12 2 13 2" xfId="5336"/>
    <cellStyle name="Normal 12 2 13 2 2" xfId="51855"/>
    <cellStyle name="Normal 12 2 13 3" xfId="5337"/>
    <cellStyle name="Normal 12 2 13 3 2" xfId="51854"/>
    <cellStyle name="Normal 12 2 13 4" xfId="51853"/>
    <cellStyle name="Normal 12 2 14" xfId="5338"/>
    <cellStyle name="Normal 12 2 14 2" xfId="51852"/>
    <cellStyle name="Normal 12 2 15" xfId="5339"/>
    <cellStyle name="Normal 12 2 15 2" xfId="51851"/>
    <cellStyle name="Normal 12 2 16" xfId="5340"/>
    <cellStyle name="Normal 12 2 16 2" xfId="51850"/>
    <cellStyle name="Normal 12 2 17" xfId="5341"/>
    <cellStyle name="Normal 12 2 17 2" xfId="51849"/>
    <cellStyle name="Normal 12 2 18" xfId="5299"/>
    <cellStyle name="Normal 12 2 18 2" xfId="35538"/>
    <cellStyle name="Normal 12 2 19" xfId="33277"/>
    <cellStyle name="Normal 12 2 2" xfId="379"/>
    <cellStyle name="Normal 12 2 2 10" xfId="5343"/>
    <cellStyle name="Normal 12 2 2 10 2" xfId="57649"/>
    <cellStyle name="Normal 12 2 2 11" xfId="5342"/>
    <cellStyle name="Normal 12 2 2 11 2" xfId="51847"/>
    <cellStyle name="Normal 12 2 2 12" xfId="51846"/>
    <cellStyle name="Normal 12 2 2 13" xfId="51845"/>
    <cellStyle name="Normal 12 2 2 14" xfId="51844"/>
    <cellStyle name="Normal 12 2 2 15" xfId="51843"/>
    <cellStyle name="Normal 12 2 2 16" xfId="2329"/>
    <cellStyle name="Normal 12 2 2 2" xfId="380"/>
    <cellStyle name="Normal 12 2 2 2 10" xfId="5344"/>
    <cellStyle name="Normal 12 2 2 2 10 2" xfId="5345"/>
    <cellStyle name="Normal 12 2 2 2 10 2 2" xfId="5346"/>
    <cellStyle name="Normal 12 2 2 2 10 2 2 2" xfId="5347"/>
    <cellStyle name="Normal 12 2 2 2 10 2 2 2 2" xfId="51842"/>
    <cellStyle name="Normal 12 2 2 2 10 2 2 3" xfId="51841"/>
    <cellStyle name="Normal 12 2 2 2 10 2 3" xfId="5348"/>
    <cellStyle name="Normal 12 2 2 2 10 2 3 2" xfId="54678"/>
    <cellStyle name="Normal 12 2 2 2 10 2 4" xfId="5349"/>
    <cellStyle name="Normal 12 2 2 2 10 2 4 2" xfId="55919"/>
    <cellStyle name="Normal 12 2 2 2 10 2 5" xfId="5350"/>
    <cellStyle name="Normal 12 2 2 2 10 2 5 2" xfId="56059"/>
    <cellStyle name="Normal 12 2 2 2 10 2 6" xfId="34683"/>
    <cellStyle name="Normal 12 2 2 2 10 3" xfId="5351"/>
    <cellStyle name="Normal 12 2 2 2 10 3 2" xfId="5352"/>
    <cellStyle name="Normal 12 2 2 2 10 3 2 2" xfId="53504"/>
    <cellStyle name="Normal 12 2 2 2 10 3 3" xfId="5353"/>
    <cellStyle name="Normal 12 2 2 2 10 3 3 2" xfId="56201"/>
    <cellStyle name="Normal 12 2 2 2 10 3 4" xfId="33360"/>
    <cellStyle name="Normal 12 2 2 2 10 4" xfId="5354"/>
    <cellStyle name="Normal 12 2 2 2 10 4 2" xfId="57689"/>
    <cellStyle name="Normal 12 2 2 2 10 5" xfId="5355"/>
    <cellStyle name="Normal 12 2 2 2 10 5 2" xfId="57687"/>
    <cellStyle name="Normal 12 2 2 2 10 6" xfId="5356"/>
    <cellStyle name="Normal 12 2 2 2 10 6 2" xfId="57688"/>
    <cellStyle name="Normal 12 2 2 2 10 7" xfId="5357"/>
    <cellStyle name="Normal 12 2 2 2 10 7 2" xfId="35537"/>
    <cellStyle name="Normal 12 2 2 2 10 8" xfId="55918"/>
    <cellStyle name="Normal 12 2 2 2 11" xfId="5358"/>
    <cellStyle name="Normal 12 2 2 2 11 2" xfId="5359"/>
    <cellStyle name="Normal 12 2 2 2 11 2 2" xfId="5360"/>
    <cellStyle name="Normal 12 2 2 2 11 2 2 2" xfId="5361"/>
    <cellStyle name="Normal 12 2 2 2 11 2 2 2 2" xfId="51813"/>
    <cellStyle name="Normal 12 2 2 2 11 2 2 3" xfId="56058"/>
    <cellStyle name="Normal 12 2 2 2 11 2 3" xfId="5362"/>
    <cellStyle name="Normal 12 2 2 2 11 2 3 2" xfId="55917"/>
    <cellStyle name="Normal 12 2 2 2 11 2 4" xfId="5363"/>
    <cellStyle name="Normal 12 2 2 2 11 2 4 2" xfId="51836"/>
    <cellStyle name="Normal 12 2 2 2 11 2 5" xfId="5364"/>
    <cellStyle name="Normal 12 2 2 2 11 2 5 2" xfId="51835"/>
    <cellStyle name="Normal 12 2 2 2 11 2 6" xfId="51834"/>
    <cellStyle name="Normal 12 2 2 2 11 3" xfId="5365"/>
    <cellStyle name="Normal 12 2 2 2 11 3 2" xfId="5366"/>
    <cellStyle name="Normal 12 2 2 2 11 3 2 2" xfId="51833"/>
    <cellStyle name="Normal 12 2 2 2 11 3 3" xfId="5367"/>
    <cellStyle name="Normal 12 2 2 2 11 3 3 2" xfId="51832"/>
    <cellStyle name="Normal 12 2 2 2 11 3 4" xfId="51831"/>
    <cellStyle name="Normal 12 2 2 2 11 4" xfId="5368"/>
    <cellStyle name="Normal 12 2 2 2 11 4 2" xfId="51830"/>
    <cellStyle name="Normal 12 2 2 2 11 5" xfId="5369"/>
    <cellStyle name="Normal 12 2 2 2 11 5 2" xfId="51829"/>
    <cellStyle name="Normal 12 2 2 2 11 6" xfId="5370"/>
    <cellStyle name="Normal 12 2 2 2 11 6 2" xfId="51828"/>
    <cellStyle name="Normal 12 2 2 2 11 7" xfId="5371"/>
    <cellStyle name="Normal 12 2 2 2 11 7 2" xfId="51827"/>
    <cellStyle name="Normal 12 2 2 2 11 8" xfId="51826"/>
    <cellStyle name="Normal 12 2 2 2 12" xfId="5372"/>
    <cellStyle name="Normal 12 2 2 2 12 2" xfId="5373"/>
    <cellStyle name="Normal 12 2 2 2 12 2 2" xfId="5374"/>
    <cellStyle name="Normal 12 2 2 2 12 2 2 2" xfId="51825"/>
    <cellStyle name="Normal 12 2 2 2 12 2 3" xfId="51824"/>
    <cellStyle name="Normal 12 2 2 2 12 3" xfId="5375"/>
    <cellStyle name="Normal 12 2 2 2 12 3 2" xfId="51823"/>
    <cellStyle name="Normal 12 2 2 2 12 4" xfId="5376"/>
    <cellStyle name="Normal 12 2 2 2 12 4 2" xfId="51837"/>
    <cellStyle name="Normal 12 2 2 2 12 5" xfId="5377"/>
    <cellStyle name="Normal 12 2 2 2 12 5 2" xfId="33591"/>
    <cellStyle name="Normal 12 2 2 2 12 6" xfId="55901"/>
    <cellStyle name="Normal 12 2 2 2 13" xfId="5378"/>
    <cellStyle name="Normal 12 2 2 2 13 2" xfId="5379"/>
    <cellStyle name="Normal 12 2 2 2 13 2 2" xfId="51820"/>
    <cellStyle name="Normal 12 2 2 2 13 3" xfId="5380"/>
    <cellStyle name="Normal 12 2 2 2 13 3 2" xfId="55388"/>
    <cellStyle name="Normal 12 2 2 2 13 4" xfId="51819"/>
    <cellStyle name="Normal 12 2 2 2 14" xfId="5381"/>
    <cellStyle name="Normal 12 2 2 2 14 2" xfId="51818"/>
    <cellStyle name="Normal 12 2 2 2 15" xfId="5382"/>
    <cellStyle name="Normal 12 2 2 2 15 2" xfId="51821"/>
    <cellStyle name="Normal 12 2 2 2 16" xfId="5383"/>
    <cellStyle name="Normal 12 2 2 2 16 2" xfId="51817"/>
    <cellStyle name="Normal 12 2 2 2 17" xfId="5384"/>
    <cellStyle name="Normal 12 2 2 2 17 2" xfId="55387"/>
    <cellStyle name="Normal 12 2 2 2 2" xfId="381"/>
    <cellStyle name="Normal 12 2 2 2 2 10" xfId="2330"/>
    <cellStyle name="Normal 12 2 2 2 2 2" xfId="382"/>
    <cellStyle name="Normal 12 2 2 2 2 2 10" xfId="5387"/>
    <cellStyle name="Normal 12 2 2 2 2 2 10 2" xfId="51816"/>
    <cellStyle name="Normal 12 2 2 2 2 2 2" xfId="5388"/>
    <cellStyle name="Normal 12 2 2 2 2 2 2 10" xfId="51815"/>
    <cellStyle name="Normal 12 2 2 2 2 2 2 2" xfId="5389"/>
    <cellStyle name="Normal 12 2 2 2 2 2 2 3" xfId="5390"/>
    <cellStyle name="Normal 12 2 2 2 2 2 2 4" xfId="5391"/>
    <cellStyle name="Normal 12 2 2 2 2 2 2 4 2" xfId="5392"/>
    <cellStyle name="Normal 12 2 2 2 2 2 2 4 2 2" xfId="5393"/>
    <cellStyle name="Normal 12 2 2 2 2 2 2 4 2 2 2" xfId="35536"/>
    <cellStyle name="Normal 12 2 2 2 2 2 2 4 2 3" xfId="5394"/>
    <cellStyle name="Normal 12 2 2 2 2 2 2 4 2 3 2" xfId="57322"/>
    <cellStyle name="Normal 12 2 2 2 2 2 2 4 2 4" xfId="56057"/>
    <cellStyle name="Normal 12 2 2 2 2 2 2 4 3" xfId="5395"/>
    <cellStyle name="Normal 12 2 2 2 2 2 2 4 3 2" xfId="35535"/>
    <cellStyle name="Normal 12 2 2 2 2 2 2 4 4" xfId="5396"/>
    <cellStyle name="Normal 12 2 2 2 2 2 2 4 4 2" xfId="51809"/>
    <cellStyle name="Normal 12 2 2 2 2 2 2 4 5" xfId="5397"/>
    <cellStyle name="Normal 12 2 2 2 2 2 2 4 5 2" xfId="53491"/>
    <cellStyle name="Normal 12 2 2 2 2 2 2 4 6" xfId="51814"/>
    <cellStyle name="Normal 12 2 2 2 2 2 2 5" xfId="5398"/>
    <cellStyle name="Normal 12 2 2 2 2 2 2 5 2" xfId="5399"/>
    <cellStyle name="Normal 12 2 2 2 2 2 2 5 2 2" xfId="33276"/>
    <cellStyle name="Normal 12 2 2 2 2 2 2 5 3" xfId="5400"/>
    <cellStyle name="Normal 12 2 2 2 2 2 2 5 3 2" xfId="51812"/>
    <cellStyle name="Normal 12 2 2 2 2 2 2 5 4" xfId="51811"/>
    <cellStyle name="Normal 12 2 2 2 2 2 2 6" xfId="5401"/>
    <cellStyle name="Normal 12 2 2 2 2 2 2 6 2" xfId="51810"/>
    <cellStyle name="Normal 12 2 2 2 2 2 2 7" xfId="5402"/>
    <cellStyle name="Normal 12 2 2 2 2 2 2 7 2" xfId="54677"/>
    <cellStyle name="Normal 12 2 2 2 2 2 2 8" xfId="5403"/>
    <cellStyle name="Normal 12 2 2 2 2 2 2 8 2" xfId="51807"/>
    <cellStyle name="Normal 12 2 2 2 2 2 2 9" xfId="5404"/>
    <cellStyle name="Normal 12 2 2 2 2 2 2 9 2" xfId="56056"/>
    <cellStyle name="Normal 12 2 2 2 2 2 2_Risikomatrise samlet 2012" xfId="5405"/>
    <cellStyle name="Normal 12 2 2 2 2 2 3" xfId="5406"/>
    <cellStyle name="Normal 12 2 2 2 2 2 3 2" xfId="5407"/>
    <cellStyle name="Normal 12 2 2 2 2 2 3 3" xfId="5408"/>
    <cellStyle name="Normal 12 2 2 2 2 2 3 3 2" xfId="5409"/>
    <cellStyle name="Normal 12 2 2 2 2 2 3 3 2 2" xfId="5410"/>
    <cellStyle name="Normal 12 2 2 2 2 2 3 3 2 2 2" xfId="51808"/>
    <cellStyle name="Normal 12 2 2 2 2 2 3 3 2 3" xfId="5411"/>
    <cellStyle name="Normal 12 2 2 2 2 2 3 3 2 3 2" xfId="35534"/>
    <cellStyle name="Normal 12 2 2 2 2 2 3 3 2 4" xfId="51805"/>
    <cellStyle name="Normal 12 2 2 2 2 2 3 3 3" xfId="5412"/>
    <cellStyle name="Normal 12 2 2 2 2 2 3 3 3 2" xfId="33616"/>
    <cellStyle name="Normal 12 2 2 2 2 2 3 3 4" xfId="5413"/>
    <cellStyle name="Normal 12 2 2 2 2 2 3 3 4 2" xfId="51806"/>
    <cellStyle name="Normal 12 2 2 2 2 2 3 3 5" xfId="5414"/>
    <cellStyle name="Normal 12 2 2 2 2 2 3 3 5 2" xfId="35533"/>
    <cellStyle name="Normal 12 2 2 2 2 2 3 3 6" xfId="51803"/>
    <cellStyle name="Normal 12 2 2 2 2 2 3 4" xfId="5415"/>
    <cellStyle name="Normal 12 2 2 2 2 2 3 4 2" xfId="5416"/>
    <cellStyle name="Normal 12 2 2 2 2 2 3 4 2 2" xfId="56050"/>
    <cellStyle name="Normal 12 2 2 2 2 2 3 4 3" xfId="5417"/>
    <cellStyle name="Normal 12 2 2 2 2 2 3 4 3 2" xfId="51804"/>
    <cellStyle name="Normal 12 2 2 2 2 2 3 4 4" xfId="31930"/>
    <cellStyle name="Normal 12 2 2 2 2 2 3 5" xfId="5418"/>
    <cellStyle name="Normal 12 2 2 2 2 2 3 5 2" xfId="51801"/>
    <cellStyle name="Normal 12 2 2 2 2 2 3 6" xfId="5419"/>
    <cellStyle name="Normal 12 2 2 2 2 2 3 6 2" xfId="57648"/>
    <cellStyle name="Normal 12 2 2 2 2 2 3 7" xfId="5420"/>
    <cellStyle name="Normal 12 2 2 2 2 2 3 7 2" xfId="51802"/>
    <cellStyle name="Normal 12 2 2 2 2 2 3 8" xfId="5421"/>
    <cellStyle name="Normal 12 2 2 2 2 2 3 8 2" xfId="35551"/>
    <cellStyle name="Normal 12 2 2 2 2 2 3 9" xfId="51799"/>
    <cellStyle name="Normal 12 2 2 2 2 2 4" xfId="5422"/>
    <cellStyle name="Normal 12 2 2 2 2 2 4 2" xfId="53490"/>
    <cellStyle name="Normal 12 2 2 2 2 2 5" xfId="5423"/>
    <cellStyle name="Normal 12 2 2 2 2 2 5 2" xfId="51800"/>
    <cellStyle name="Normal 12 2 2 2 2 2 6" xfId="5424"/>
    <cellStyle name="Normal 12 2 2 2 2 2 6 2" xfId="35532"/>
    <cellStyle name="Normal 12 2 2 2 2 2 7" xfId="5425"/>
    <cellStyle name="Normal 12 2 2 2 2 2 7 2" xfId="51797"/>
    <cellStyle name="Normal 12 2 2 2 2 2 8" xfId="5426"/>
    <cellStyle name="Normal 12 2 2 2 2 2 8 2" xfId="56054"/>
    <cellStyle name="Normal 12 2 2 2 2 2 9" xfId="5427"/>
    <cellStyle name="Normal 12 2 2 2 2 2 9 2" xfId="51798"/>
    <cellStyle name="Normal 12 2 2 2 2 2_Risikomatrise samlet 2012" xfId="5428"/>
    <cellStyle name="Normal 12 2 2 2 2 3" xfId="5429"/>
    <cellStyle name="Normal 12 2 2 2 2 3 2" xfId="5430"/>
    <cellStyle name="Normal 12 2 2 2 2 3 2 2" xfId="55508"/>
    <cellStyle name="Normal 12 2 2 2 2 3 3" xfId="51795"/>
    <cellStyle name="Normal 12 2 2 2 2 4" xfId="5431"/>
    <cellStyle name="Normal 12 2 2 2 2 4 2" xfId="56053"/>
    <cellStyle name="Normal 12 2 2 2 2 5" xfId="5385"/>
    <cellStyle name="Normal 12 2 2 2 2 5 2" xfId="51796"/>
    <cellStyle name="Normal 12 2 2 2 2 6" xfId="35530"/>
    <cellStyle name="Normal 12 2 2 2 2 7" xfId="51791"/>
    <cellStyle name="Normal 12 2 2 2 2 8" xfId="56051"/>
    <cellStyle name="Normal 12 2 2 2 2 9" xfId="51794"/>
    <cellStyle name="Normal 12 2 2 2 2_Score samlet Q4 2011" xfId="5432"/>
    <cellStyle name="Normal 12 2 2 2 3" xfId="383"/>
    <cellStyle name="Normal 12 2 2 2 4" xfId="5433"/>
    <cellStyle name="Normal 12 2 2 2 4 2" xfId="5434"/>
    <cellStyle name="Normal 12 2 2 2 4 2 2" xfId="51793"/>
    <cellStyle name="Normal 12 2 2 2 5" xfId="5435"/>
    <cellStyle name="Normal 12 2 2 2 6" xfId="5436"/>
    <cellStyle name="Normal 12 2 2 2 7" xfId="5437"/>
    <cellStyle name="Normal 12 2 2 2 8" xfId="5438"/>
    <cellStyle name="Normal 12 2 2 2 8 2" xfId="51752"/>
    <cellStyle name="Normal 12 2 2 2 9" xfId="5439"/>
    <cellStyle name="Normal 12 2 2 2 9 2" xfId="5440"/>
    <cellStyle name="Normal 12 2 2 2 9 2 2" xfId="5441"/>
    <cellStyle name="Normal 12 2 2 2 9 2 2 2" xfId="5442"/>
    <cellStyle name="Normal 12 2 2 2 9 2 2 2 2" xfId="51792"/>
    <cellStyle name="Normal 12 2 2 2 9 2 2 3" xfId="56052"/>
    <cellStyle name="Normal 12 2 2 2 9 2 3" xfId="5443"/>
    <cellStyle name="Normal 12 2 2 2 9 2 3 2" xfId="57321"/>
    <cellStyle name="Normal 12 2 2 2 9 2 4" xfId="5444"/>
    <cellStyle name="Normal 12 2 2 2 9 2 4 2" xfId="54676"/>
    <cellStyle name="Normal 12 2 2 2 9 2 5" xfId="5445"/>
    <cellStyle name="Normal 12 2 2 2 9 2 5 2" xfId="30707"/>
    <cellStyle name="Normal 12 2 2 2 9 2 6" xfId="51785"/>
    <cellStyle name="Normal 12 2 2 2 9 3" xfId="5446"/>
    <cellStyle name="Normal 12 2 2 2 9 3 2" xfId="5447"/>
    <cellStyle name="Normal 12 2 2 2 9 3 2 2" xfId="33615"/>
    <cellStyle name="Normal 12 2 2 2 9 3 3" xfId="5448"/>
    <cellStyle name="Normal 12 2 2 2 9 3 3 2" xfId="51790"/>
    <cellStyle name="Normal 12 2 2 2 9 3 4" xfId="51789"/>
    <cellStyle name="Normal 12 2 2 2 9 4" xfId="5449"/>
    <cellStyle name="Normal 12 2 2 2 9 4 2" xfId="51788"/>
    <cellStyle name="Normal 12 2 2 2 9 5" xfId="5450"/>
    <cellStyle name="Normal 12 2 2 2 9 5 2" xfId="51786"/>
    <cellStyle name="Normal 12 2 2 2 9 6" xfId="5451"/>
    <cellStyle name="Normal 12 2 2 2 9 6 2" xfId="53489"/>
    <cellStyle name="Normal 12 2 2 2 9 7" xfId="5452"/>
    <cellStyle name="Normal 12 2 2 2 9 7 2" xfId="51787"/>
    <cellStyle name="Normal 12 2 2 2 9 8" xfId="35529"/>
    <cellStyle name="Normal 12 2 2 2_Risikomatrise BM 2012" xfId="5453"/>
    <cellStyle name="Normal 12 2 2 3" xfId="384"/>
    <cellStyle name="Normal 12 2 2 3 2" xfId="5454"/>
    <cellStyle name="Normal 12 2 2 3 3" xfId="5455"/>
    <cellStyle name="Normal 12 2 2 3 3 2" xfId="5456"/>
    <cellStyle name="Normal 12 2 2 3 3 2 2" xfId="5457"/>
    <cellStyle name="Normal 12 2 2 3 3 2 2 2" xfId="5458"/>
    <cellStyle name="Normal 12 2 2 3 3 2 2 2 2" xfId="31929"/>
    <cellStyle name="Normal 12 2 2 3 3 2 2 3" xfId="5459"/>
    <cellStyle name="Normal 12 2 2 3 3 2 2 3 2" xfId="51773"/>
    <cellStyle name="Normal 12 2 2 3 3 2 2 4" xfId="57646"/>
    <cellStyle name="Normal 12 2 2 3 3 2 3" xfId="5460"/>
    <cellStyle name="Normal 12 2 2 3 3 2 3 2" xfId="51784"/>
    <cellStyle name="Normal 12 2 2 3 3 2 4" xfId="5461"/>
    <cellStyle name="Normal 12 2 2 3 3 2 4 2" xfId="51783"/>
    <cellStyle name="Normal 12 2 2 3 3 2 5" xfId="5462"/>
    <cellStyle name="Normal 12 2 2 3 3 2 5 2" xfId="51782"/>
    <cellStyle name="Normal 12 2 2 3 3 2 6" xfId="51781"/>
    <cellStyle name="Normal 12 2 2 3 3 3" xfId="5463"/>
    <cellStyle name="Normal 12 2 2 3 3 3 2" xfId="5464"/>
    <cellStyle name="Normal 12 2 2 3 3 3 2 2" xfId="51780"/>
    <cellStyle name="Normal 12 2 2 3 3 3 3" xfId="5465"/>
    <cellStyle name="Normal 12 2 2 3 3 3 3 2" xfId="55386"/>
    <cellStyle name="Normal 12 2 2 3 3 3 4" xfId="51774"/>
    <cellStyle name="Normal 12 2 2 3 3 4" xfId="5466"/>
    <cellStyle name="Normal 12 2 2 3 3 4 2" xfId="56039"/>
    <cellStyle name="Normal 12 2 2 3 3 5" xfId="5467"/>
    <cellStyle name="Normal 12 2 2 3 3 5 2" xfId="51779"/>
    <cellStyle name="Normal 12 2 2 3 3 6" xfId="5468"/>
    <cellStyle name="Normal 12 2 2 3 3 6 2" xfId="51778"/>
    <cellStyle name="Normal 12 2 2 3 3 7" xfId="5469"/>
    <cellStyle name="Normal 12 2 2 3 3 7 2" xfId="51775"/>
    <cellStyle name="Normal 12 2 2 3 3 8" xfId="33614"/>
    <cellStyle name="Normal 12 2 2 3_Risikomatrise samlet 2012" xfId="5470"/>
    <cellStyle name="Normal 12 2 2 4" xfId="385"/>
    <cellStyle name="Normal 12 2 2 4 10" xfId="5471"/>
    <cellStyle name="Normal 12 2 2 4 10 2" xfId="51777"/>
    <cellStyle name="Normal 12 2 2 4 11" xfId="51776"/>
    <cellStyle name="Normal 12 2 2 4 12" xfId="35531"/>
    <cellStyle name="Normal 12 2 2 4 13" xfId="53708"/>
    <cellStyle name="Normal 12 2 2 4 14" xfId="35527"/>
    <cellStyle name="Normal 12 2 2 4 15" xfId="2331"/>
    <cellStyle name="Normal 12 2 2 4 2" xfId="5472"/>
    <cellStyle name="Normal 12 2 2 4 3" xfId="5473"/>
    <cellStyle name="Normal 12 2 2 4 3 2" xfId="5474"/>
    <cellStyle name="Normal 12 2 2 4 3 2 2" xfId="5475"/>
    <cellStyle name="Normal 12 2 2 4 3 2 2 2" xfId="51770"/>
    <cellStyle name="Normal 12 2 2 4 3 2 3" xfId="5476"/>
    <cellStyle name="Normal 12 2 2 4 3 2 3 2" xfId="53488"/>
    <cellStyle name="Normal 12 2 2 4 3 2 4" xfId="51772"/>
    <cellStyle name="Normal 12 2 2 4 3 3" xfId="5477"/>
    <cellStyle name="Normal 12 2 2 4 3 3 2" xfId="51771"/>
    <cellStyle name="Normal 12 2 2 4 3 4" xfId="5478"/>
    <cellStyle name="Normal 12 2 2 4 3 4 2" xfId="34684"/>
    <cellStyle name="Normal 12 2 2 4 3 5" xfId="5479"/>
    <cellStyle name="Normal 12 2 2 4 3 5 2" xfId="51767"/>
    <cellStyle name="Normal 12 2 2 4 3 6" xfId="56048"/>
    <cellStyle name="Normal 12 2 2 4 4" xfId="5480"/>
    <cellStyle name="Normal 12 2 2 4 4 2" xfId="5481"/>
    <cellStyle name="Normal 12 2 2 4 4 2 2" xfId="51769"/>
    <cellStyle name="Normal 12 2 2 4 4 3" xfId="5482"/>
    <cellStyle name="Normal 12 2 2 4 4 3 2" xfId="55385"/>
    <cellStyle name="Normal 12 2 2 4 4 4" xfId="51768"/>
    <cellStyle name="Normal 12 2 2 4 5" xfId="5483"/>
    <cellStyle name="Normal 12 2 2 4 5 2" xfId="35526"/>
    <cellStyle name="Normal 12 2 2 4 6" xfId="5484"/>
    <cellStyle name="Normal 12 2 2 4 6 2" xfId="51761"/>
    <cellStyle name="Normal 12 2 2 4 7" xfId="5485"/>
    <cellStyle name="Normal 12 2 2 4 7 2" xfId="56045"/>
    <cellStyle name="Normal 12 2 2 4 8" xfId="5486"/>
    <cellStyle name="Normal 12 2 2 4 8 2" xfId="51766"/>
    <cellStyle name="Normal 12 2 2 4 9" xfId="5487"/>
    <cellStyle name="Normal 12 2 2 4 9 2" xfId="51764"/>
    <cellStyle name="Normal 12 2 2 5" xfId="5488"/>
    <cellStyle name="Normal 12 2 2 5 2" xfId="5489"/>
    <cellStyle name="Normal 12 2 2 5 3" xfId="5490"/>
    <cellStyle name="Normal 12 2 2 5 3 2" xfId="5491"/>
    <cellStyle name="Normal 12 2 2 5 3 2 2" xfId="5492"/>
    <cellStyle name="Normal 12 2 2 5 3 2 2 2" xfId="56047"/>
    <cellStyle name="Normal 12 2 2 5 3 2 3" xfId="5493"/>
    <cellStyle name="Normal 12 2 2 5 3 2 3 2" xfId="51765"/>
    <cellStyle name="Normal 12 2 2 5 3 2 4" xfId="33672"/>
    <cellStyle name="Normal 12 2 2 5 3 3" xfId="5494"/>
    <cellStyle name="Normal 12 2 2 5 3 3 2" xfId="51762"/>
    <cellStyle name="Normal 12 2 2 5 3 4" xfId="5495"/>
    <cellStyle name="Normal 12 2 2 5 3 4 2" xfId="56046"/>
    <cellStyle name="Normal 12 2 2 5 3 5" xfId="5496"/>
    <cellStyle name="Normal 12 2 2 5 3 5 2" xfId="51763"/>
    <cellStyle name="Normal 12 2 2 5 3 6" xfId="35528"/>
    <cellStyle name="Normal 12 2 2 5 4" xfId="5497"/>
    <cellStyle name="Normal 12 2 2 5 4 2" xfId="5498"/>
    <cellStyle name="Normal 12 2 2 5 4 2 2" xfId="53707"/>
    <cellStyle name="Normal 12 2 2 5 4 3" xfId="5499"/>
    <cellStyle name="Normal 12 2 2 5 4 3 2" xfId="51759"/>
    <cellStyle name="Normal 12 2 2 5 4 4" xfId="53487"/>
    <cellStyle name="Normal 12 2 2 5 5" xfId="5500"/>
    <cellStyle name="Normal 12 2 2 5 5 2" xfId="51760"/>
    <cellStyle name="Normal 12 2 2 5 6" xfId="5501"/>
    <cellStyle name="Normal 12 2 2 5 6 2" xfId="35524"/>
    <cellStyle name="Normal 12 2 2 5 7" xfId="5502"/>
    <cellStyle name="Normal 12 2 2 5 7 2" xfId="51755"/>
    <cellStyle name="Normal 12 2 2 5 8" xfId="5503"/>
    <cellStyle name="Normal 12 2 2 5 8 2" xfId="56044"/>
    <cellStyle name="Normal 12 2 2 5 9" xfId="51758"/>
    <cellStyle name="Normal 12 2 2 6" xfId="5504"/>
    <cellStyle name="Normal 12 2 2 7" xfId="5505"/>
    <cellStyle name="Normal 12 2 2 7 2" xfId="5506"/>
    <cellStyle name="Normal 12 2 2 7 3" xfId="5507"/>
    <cellStyle name="Normal 12 2 2 7 3 2" xfId="5508"/>
    <cellStyle name="Normal 12 2 2 7 3 2 2" xfId="5509"/>
    <cellStyle name="Normal 12 2 2 7 3 2 2 2" xfId="51757"/>
    <cellStyle name="Normal 12 2 2 7 3 2 3" xfId="5510"/>
    <cellStyle name="Normal 12 2 2 7 3 2 3 2" xfId="51756"/>
    <cellStyle name="Normal 12 2 2 7 3 2 4" xfId="35523"/>
    <cellStyle name="Normal 12 2 2 7 3 3" xfId="5511"/>
    <cellStyle name="Normal 12 2 2 7 3 3 2" xfId="51751"/>
    <cellStyle name="Normal 12 2 2 7 3 4" xfId="5512"/>
    <cellStyle name="Normal 12 2 2 7 3 4 2" xfId="56041"/>
    <cellStyle name="Normal 12 2 2 7 3 5" xfId="5513"/>
    <cellStyle name="Normal 12 2 2 7 3 5 2" xfId="51754"/>
    <cellStyle name="Normal 12 2 2 7 3 6" xfId="33275"/>
    <cellStyle name="Normal 12 2 2 7 4" xfId="5514"/>
    <cellStyle name="Normal 12 2 2 7 4 2" xfId="5515"/>
    <cellStyle name="Normal 12 2 2 7 4 2 2" xfId="56043"/>
    <cellStyle name="Normal 12 2 2 7 4 3" xfId="5516"/>
    <cellStyle name="Normal 12 2 2 7 4 3 2" xfId="51753"/>
    <cellStyle name="Normal 12 2 2 7 4 4" xfId="35522"/>
    <cellStyle name="Normal 12 2 2 7 5" xfId="5517"/>
    <cellStyle name="Normal 12 2 2 7 5 2" xfId="51750"/>
    <cellStyle name="Normal 12 2 2 7 6" xfId="5518"/>
    <cellStyle name="Normal 12 2 2 7 6 2" xfId="56042"/>
    <cellStyle name="Normal 12 2 2 7 7" xfId="5519"/>
    <cellStyle name="Normal 12 2 2 7 7 2" xfId="57620"/>
    <cellStyle name="Normal 12 2 2 7 8" xfId="5520"/>
    <cellStyle name="Normal 12 2 2 7 8 2" xfId="35521"/>
    <cellStyle name="Normal 12 2 2 7 9" xfId="33671"/>
    <cellStyle name="Normal 12 2 2 8" xfId="5521"/>
    <cellStyle name="Normal 12 2 2 8 2" xfId="5522"/>
    <cellStyle name="Normal 12 2 2 8 3" xfId="5523"/>
    <cellStyle name="Normal 12 2 2 8 3 2" xfId="5524"/>
    <cellStyle name="Normal 12 2 2 8 3 2 2" xfId="5525"/>
    <cellStyle name="Normal 12 2 2 8 3 2 2 2" xfId="51718"/>
    <cellStyle name="Normal 12 2 2 8 3 2 3" xfId="5526"/>
    <cellStyle name="Normal 12 2 2 8 3 2 3 2" xfId="55473"/>
    <cellStyle name="Normal 12 2 2 8 3 2 4" xfId="33274"/>
    <cellStyle name="Normal 12 2 2 8 3 3" xfId="5527"/>
    <cellStyle name="Normal 12 2 2 8 3 3 2" xfId="35525"/>
    <cellStyle name="Normal 12 2 2 8 3 4" xfId="5528"/>
    <cellStyle name="Normal 12 2 2 8 3 4 2" xfId="51741"/>
    <cellStyle name="Normal 12 2 2 8 3 5" xfId="5529"/>
    <cellStyle name="Normal 12 2 2 8 3 5 2" xfId="56038"/>
    <cellStyle name="Normal 12 2 2 8 3 6" xfId="57320"/>
    <cellStyle name="Normal 12 2 2 8 4" xfId="5530"/>
    <cellStyle name="Normal 12 2 2 8 4 2" xfId="5531"/>
    <cellStyle name="Normal 12 2 2 8 4 2 2" xfId="51748"/>
    <cellStyle name="Normal 12 2 2 8 4 3" xfId="5532"/>
    <cellStyle name="Normal 12 2 2 8 4 3 2" xfId="56040"/>
    <cellStyle name="Normal 12 2 2 8 4 4" xfId="51749"/>
    <cellStyle name="Normal 12 2 2 8 5" xfId="5533"/>
    <cellStyle name="Normal 12 2 2 8 5 2" xfId="35520"/>
    <cellStyle name="Normal 12 2 2 8 6" xfId="5534"/>
    <cellStyle name="Normal 12 2 2 8 6 2" xfId="51746"/>
    <cellStyle name="Normal 12 2 2 8 7" xfId="5535"/>
    <cellStyle name="Normal 12 2 2 8 7 2" xfId="33613"/>
    <cellStyle name="Normal 12 2 2 8 8" xfId="5536"/>
    <cellStyle name="Normal 12 2 2 8 8 2" xfId="51747"/>
    <cellStyle name="Normal 12 2 2 8 9" xfId="35519"/>
    <cellStyle name="Normal 12 2 2 9" xfId="5537"/>
    <cellStyle name="Normal 12 2 2 9 2" xfId="5538"/>
    <cellStyle name="Normal 12 2 2 9 2 2" xfId="51744"/>
    <cellStyle name="Normal 12 2 2 9 3" xfId="56024"/>
    <cellStyle name="Normal 12 2 2_Risikomatrise samlet 2012" xfId="5539"/>
    <cellStyle name="Normal 12 2 20" xfId="51745"/>
    <cellStyle name="Normal 12 2 21" xfId="2328"/>
    <cellStyle name="Normal 12 2 3" xfId="386"/>
    <cellStyle name="Normal 12 2 3 10" xfId="5541"/>
    <cellStyle name="Normal 12 2 3 10 2" xfId="35518"/>
    <cellStyle name="Normal 12 2 3 11" xfId="5542"/>
    <cellStyle name="Normal 12 2 3 11 2" xfId="51742"/>
    <cellStyle name="Normal 12 2 3 12" xfId="5543"/>
    <cellStyle name="Normal 12 2 3 12 2" xfId="57643"/>
    <cellStyle name="Normal 12 2 3 13" xfId="5544"/>
    <cellStyle name="Normal 12 2 3 13 2" xfId="51743"/>
    <cellStyle name="Normal 12 2 3 14" xfId="5540"/>
    <cellStyle name="Normal 12 2 3 14 2" xfId="35517"/>
    <cellStyle name="Normal 12 2 3 15" xfId="35516"/>
    <cellStyle name="Normal 12 2 3 16" xfId="51740"/>
    <cellStyle name="Normal 12 2 3 17" xfId="51739"/>
    <cellStyle name="Normal 12 2 3 18" xfId="51738"/>
    <cellStyle name="Normal 12 2 3 19" xfId="2332"/>
    <cellStyle name="Normal 12 2 3 2" xfId="5545"/>
    <cellStyle name="Normal 12 2 3 3" xfId="5546"/>
    <cellStyle name="Normal 12 2 3 3 2" xfId="5547"/>
    <cellStyle name="Normal 12 2 3 3 2 2" xfId="51737"/>
    <cellStyle name="Normal 12 2 3 3 3" xfId="51736"/>
    <cellStyle name="Normal 12 2 3 4" xfId="5548"/>
    <cellStyle name="Normal 12 2 3 4 2" xfId="5549"/>
    <cellStyle name="Normal 12 2 3 4 2 2" xfId="5550"/>
    <cellStyle name="Normal 12 2 3 4 2 2 2" xfId="5551"/>
    <cellStyle name="Normal 12 2 3 4 2 2 2 2" xfId="5552"/>
    <cellStyle name="Normal 12 2 3 4 2 2 2 2 2" xfId="51735"/>
    <cellStyle name="Normal 12 2 3 4 2 2 2 3" xfId="51734"/>
    <cellStyle name="Normal 12 2 3 4 2 2 3" xfId="5553"/>
    <cellStyle name="Normal 12 2 3 4 2 2 3 2" xfId="51733"/>
    <cellStyle name="Normal 12 2 3 4 2 2 4" xfId="5554"/>
    <cellStyle name="Normal 12 2 3 4 2 2 4 2" xfId="51822"/>
    <cellStyle name="Normal 12 2 3 4 2 2 5" xfId="5555"/>
    <cellStyle name="Normal 12 2 3 4 2 2 5 2" xfId="55384"/>
    <cellStyle name="Normal 12 2 3 4 2 2 6" xfId="55915"/>
    <cellStyle name="Normal 12 2 3 4 2 3" xfId="5556"/>
    <cellStyle name="Normal 12 2 3 4 2 3 2" xfId="5557"/>
    <cellStyle name="Normal 12 2 3 4 2 3 2 2" xfId="51731"/>
    <cellStyle name="Normal 12 2 3 4 2 3 3" xfId="5558"/>
    <cellStyle name="Normal 12 2 3 4 2 3 3 2" xfId="51732"/>
    <cellStyle name="Normal 12 2 3 4 2 3 4" xfId="51730"/>
    <cellStyle name="Normal 12 2 3 4 2 4" xfId="5559"/>
    <cellStyle name="Normal 12 2 3 4 2 4 2" xfId="51729"/>
    <cellStyle name="Normal 12 2 3 4 2 5" xfId="5560"/>
    <cellStyle name="Normal 12 2 3 4 2 5 2" xfId="51728"/>
    <cellStyle name="Normal 12 2 3 4 2 6" xfId="5561"/>
    <cellStyle name="Normal 12 2 3 4 2 6 2" xfId="51727"/>
    <cellStyle name="Normal 12 2 3 4 2 7" xfId="5562"/>
    <cellStyle name="Normal 12 2 3 4 2 7 2" xfId="51726"/>
    <cellStyle name="Normal 12 2 3 4 2 8" xfId="51725"/>
    <cellStyle name="Normal 12 2 3 4 3" xfId="5563"/>
    <cellStyle name="Normal 12 2 3 4 3 2" xfId="5564"/>
    <cellStyle name="Normal 12 2 3 4 3 2 2" xfId="51724"/>
    <cellStyle name="Normal 12 2 3 4 3 3" xfId="5565"/>
    <cellStyle name="Normal 12 2 3 4 3 3 2" xfId="51723"/>
    <cellStyle name="Normal 12 2 3 4 3 4" xfId="5566"/>
    <cellStyle name="Normal 12 2 3 4 3 4 2" xfId="51722"/>
    <cellStyle name="Normal 12 2 3 4 3 5" xfId="51721"/>
    <cellStyle name="Normal 12 2 3 4 4" xfId="51720"/>
    <cellStyle name="Normal 12 2 3 5" xfId="5567"/>
    <cellStyle name="Normal 12 2 3 5 2" xfId="5568"/>
    <cellStyle name="Normal 12 2 3 5 2 2" xfId="5569"/>
    <cellStyle name="Normal 12 2 3 5 2 2 2" xfId="5570"/>
    <cellStyle name="Normal 12 2 3 5 2 2 2 2" xfId="51703"/>
    <cellStyle name="Normal 12 2 3 5 2 2 3" xfId="56030"/>
    <cellStyle name="Normal 12 2 3 5 2 3" xfId="5571"/>
    <cellStyle name="Normal 12 2 3 5 2 3 2" xfId="51719"/>
    <cellStyle name="Normal 12 2 3 5 2 4" xfId="5572"/>
    <cellStyle name="Normal 12 2 3 5 2 4 2" xfId="33273"/>
    <cellStyle name="Normal 12 2 3 5 2 5" xfId="5573"/>
    <cellStyle name="Normal 12 2 3 5 2 5 2" xfId="51716"/>
    <cellStyle name="Normal 12 2 3 5 2 6" xfId="56037"/>
    <cellStyle name="Normal 12 2 3 5 3" xfId="5574"/>
    <cellStyle name="Normal 12 2 3 5 3 2" xfId="5575"/>
    <cellStyle name="Normal 12 2 3 5 3 2 2" xfId="51706"/>
    <cellStyle name="Normal 12 2 3 5 3 3" xfId="5576"/>
    <cellStyle name="Normal 12 2 3 5 3 3 2" xfId="51717"/>
    <cellStyle name="Normal 12 2 3 5 3 4" xfId="35515"/>
    <cellStyle name="Normal 12 2 3 5 4" xfId="5577"/>
    <cellStyle name="Normal 12 2 3 5 4 2" xfId="51713"/>
    <cellStyle name="Normal 12 2 3 5 5" xfId="5578"/>
    <cellStyle name="Normal 12 2 3 5 5 2" xfId="56036"/>
    <cellStyle name="Normal 12 2 3 5 6" xfId="5579"/>
    <cellStyle name="Normal 12 2 3 5 6 2" xfId="51715"/>
    <cellStyle name="Normal 12 2 3 5 7" xfId="5580"/>
    <cellStyle name="Normal 12 2 3 5 7 2" xfId="51714"/>
    <cellStyle name="Normal 12 2 3 5 8" xfId="35514"/>
    <cellStyle name="Normal 12 2 3 6" xfId="5581"/>
    <cellStyle name="Normal 12 2 3 6 2" xfId="5582"/>
    <cellStyle name="Normal 12 2 3 6 2 2" xfId="5583"/>
    <cellStyle name="Normal 12 2 3 6 2 2 2" xfId="5584"/>
    <cellStyle name="Normal 12 2 3 6 2 2 2 2" xfId="51708"/>
    <cellStyle name="Normal 12 2 3 6 2 2 3" xfId="53486"/>
    <cellStyle name="Normal 12 2 3 6 2 3" xfId="5585"/>
    <cellStyle name="Normal 12 2 3 6 2 3 2" xfId="51712"/>
    <cellStyle name="Normal 12 2 3 6 2 4" xfId="5586"/>
    <cellStyle name="Normal 12 2 3 6 2 4 2" xfId="51711"/>
    <cellStyle name="Normal 12 2 3 6 2 5" xfId="5587"/>
    <cellStyle name="Normal 12 2 3 6 2 5 2" xfId="51710"/>
    <cellStyle name="Normal 12 2 3 6 2 6" xfId="51709"/>
    <cellStyle name="Normal 12 2 3 6 3" xfId="5588"/>
    <cellStyle name="Normal 12 2 3 6 3 2" xfId="5589"/>
    <cellStyle name="Normal 12 2 3 6 3 2 2" xfId="35513"/>
    <cellStyle name="Normal 12 2 3 6 3 3" xfId="5590"/>
    <cellStyle name="Normal 12 2 3 6 3 3 2" xfId="51704"/>
    <cellStyle name="Normal 12 2 3 6 3 4" xfId="56035"/>
    <cellStyle name="Normal 12 2 3 6 4" xfId="5591"/>
    <cellStyle name="Normal 12 2 3 6 4 2" xfId="51707"/>
    <cellStyle name="Normal 12 2 3 6 5" xfId="5592"/>
    <cellStyle name="Normal 12 2 3 6 5 2" xfId="33272"/>
    <cellStyle name="Normal 12 2 3 6 6" xfId="5593"/>
    <cellStyle name="Normal 12 2 3 6 6 2" xfId="51675"/>
    <cellStyle name="Normal 12 2 3 6 7" xfId="5594"/>
    <cellStyle name="Normal 12 2 3 6 7 2" xfId="57319"/>
    <cellStyle name="Normal 12 2 3 6 8" xfId="51705"/>
    <cellStyle name="Normal 12 2 3 7" xfId="5595"/>
    <cellStyle name="Normal 12 2 3 7 2" xfId="5596"/>
    <cellStyle name="Normal 12 2 3 7 2 2" xfId="5597"/>
    <cellStyle name="Normal 12 2 3 7 2 2 2" xfId="35512"/>
    <cellStyle name="Normal 12 2 3 7 2 3" xfId="35511"/>
    <cellStyle name="Normal 12 2 3 7 3" xfId="5598"/>
    <cellStyle name="Normal 12 2 3 7 3 2" xfId="51702"/>
    <cellStyle name="Normal 12 2 3 7 4" xfId="5599"/>
    <cellStyle name="Normal 12 2 3 7 4 2" xfId="55383"/>
    <cellStyle name="Normal 12 2 3 7 5" xfId="5600"/>
    <cellStyle name="Normal 12 2 3 7 5 2" xfId="51701"/>
    <cellStyle name="Normal 12 2 3 7 6" xfId="51700"/>
    <cellStyle name="Normal 12 2 3 8" xfId="5601"/>
    <cellStyle name="Normal 12 2 3 8 2" xfId="5602"/>
    <cellStyle name="Normal 12 2 3 8 2 2" xfId="51699"/>
    <cellStyle name="Normal 12 2 3 8 3" xfId="5603"/>
    <cellStyle name="Normal 12 2 3 8 3 2" xfId="51698"/>
    <cellStyle name="Normal 12 2 3 8 4" xfId="51697"/>
    <cellStyle name="Normal 12 2 3 9" xfId="5604"/>
    <cellStyle name="Normal 12 2 3 9 2" xfId="55382"/>
    <cellStyle name="Normal 12 2 3_Risikomatrise BM 2012" xfId="5605"/>
    <cellStyle name="Normal 12 2 4" xfId="387"/>
    <cellStyle name="Normal 12 2 4 2" xfId="5606"/>
    <cellStyle name="Normal 12 2 4 2 2" xfId="5607"/>
    <cellStyle name="Normal 12 2 4 2 2 2" xfId="51696"/>
    <cellStyle name="Normal 12 2 4 2 3" xfId="51695"/>
    <cellStyle name="Normal 12 2 5" xfId="5608"/>
    <cellStyle name="Normal 12 2 5 2" xfId="5609"/>
    <cellStyle name="Normal 12 2 5 2 2" xfId="55914"/>
    <cellStyle name="Normal 12 2 5 3" xfId="51692"/>
    <cellStyle name="Normal 12 2 6" xfId="5610"/>
    <cellStyle name="Normal 12 2 6 2" xfId="5611"/>
    <cellStyle name="Normal 12 2 6 3" xfId="5612"/>
    <cellStyle name="Normal 12 2 6 3 2" xfId="5613"/>
    <cellStyle name="Normal 12 2 6 3 2 2" xfId="5614"/>
    <cellStyle name="Normal 12 2 6 3 2 2 2" xfId="57645"/>
    <cellStyle name="Normal 12 2 6 3 2 3" xfId="5615"/>
    <cellStyle name="Normal 12 2 6 3 2 3 2" xfId="51693"/>
    <cellStyle name="Normal 12 2 6 3 2 4" xfId="54674"/>
    <cellStyle name="Normal 12 2 6 3 3" xfId="5616"/>
    <cellStyle name="Normal 12 2 6 3 3 2" xfId="51691"/>
    <cellStyle name="Normal 12 2 6 3 4" xfId="5617"/>
    <cellStyle name="Normal 12 2 6 3 4 2" xfId="56034"/>
    <cellStyle name="Normal 12 2 6 3 5" xfId="5618"/>
    <cellStyle name="Normal 12 2 6 3 5 2" xfId="55381"/>
    <cellStyle name="Normal 12 2 6 3 6" xfId="35510"/>
    <cellStyle name="Normal 12 2 6 4" xfId="5619"/>
    <cellStyle name="Normal 12 2 6 4 2" xfId="5620"/>
    <cellStyle name="Normal 12 2 6 4 2 2" xfId="51689"/>
    <cellStyle name="Normal 12 2 6 4 3" xfId="5621"/>
    <cellStyle name="Normal 12 2 6 4 3 2" xfId="53485"/>
    <cellStyle name="Normal 12 2 6 4 4" xfId="51690"/>
    <cellStyle name="Normal 12 2 6 5" xfId="5622"/>
    <cellStyle name="Normal 12 2 6 5 2" xfId="54673"/>
    <cellStyle name="Normal 12 2 6 6" xfId="5623"/>
    <cellStyle name="Normal 12 2 6 6 2" xfId="51687"/>
    <cellStyle name="Normal 12 2 6 7" xfId="5624"/>
    <cellStyle name="Normal 12 2 6 7 2" xfId="56033"/>
    <cellStyle name="Normal 12 2 6 8" xfId="5625"/>
    <cellStyle name="Normal 12 2 6 8 2" xfId="51688"/>
    <cellStyle name="Normal 12 2 6 9" xfId="35509"/>
    <cellStyle name="Normal 12 2 7" xfId="5626"/>
    <cellStyle name="Normal 12 2 7 2" xfId="5627"/>
    <cellStyle name="Normal 12 2 7 2 2" xfId="55380"/>
    <cellStyle name="Normal 12 2 7 3" xfId="51670"/>
    <cellStyle name="Normal 12 2 8" xfId="5628"/>
    <cellStyle name="Normal 12 2 8 2" xfId="5629"/>
    <cellStyle name="Normal 12 2 8 2 2" xfId="56032"/>
    <cellStyle name="Normal 12 2 8 3" xfId="51686"/>
    <cellStyle name="Normal 12 2 9" xfId="5630"/>
    <cellStyle name="Normal 12 2 9 2" xfId="5631"/>
    <cellStyle name="Normal 12 2 9 2 2" xfId="51685"/>
    <cellStyle name="Normal 12 2 9 3" xfId="51684"/>
    <cellStyle name="Normal 12 2_Risikomatrise BM 2011" xfId="388"/>
    <cellStyle name="Normal 12 3" xfId="389"/>
    <cellStyle name="Normal 12 3 2" xfId="5633"/>
    <cellStyle name="Normal 12 3 2 2" xfId="5634"/>
    <cellStyle name="Normal 12 3 2 2 2" xfId="51683"/>
    <cellStyle name="Normal 12 3 2 3" xfId="51682"/>
    <cellStyle name="Normal 12 3 3" xfId="5635"/>
    <cellStyle name="Normal 12 3 3 2" xfId="55379"/>
    <cellStyle name="Normal 12 3 4" xfId="5636"/>
    <cellStyle name="Normal 12 3 4 2" xfId="51681"/>
    <cellStyle name="Normal 12 3 5" xfId="5632"/>
    <cellStyle name="Normal 12 3 5 2" xfId="51680"/>
    <cellStyle name="Normal 12 3 6" xfId="51679"/>
    <cellStyle name="Normal 12 3 7" xfId="51694"/>
    <cellStyle name="Normal 12 3 8" xfId="2333"/>
    <cellStyle name="Normal 12 3_Score samlet Q4 2011" xfId="5637"/>
    <cellStyle name="Normal 12 4" xfId="390"/>
    <cellStyle name="Normal 12 4 2" xfId="5639"/>
    <cellStyle name="Normal 12 4 2 2" xfId="5640"/>
    <cellStyle name="Normal 12 4 2 2 2" xfId="51678"/>
    <cellStyle name="Normal 12 4 2 3" xfId="51677"/>
    <cellStyle name="Normal 12 4 3" xfId="5641"/>
    <cellStyle name="Normal 12 4 4" xfId="5642"/>
    <cellStyle name="Normal 12 4 4 2" xfId="51676"/>
    <cellStyle name="Normal 12 4 5" xfId="5643"/>
    <cellStyle name="Normal 12 4 5 2" xfId="33271"/>
    <cellStyle name="Normal 12 4 6" xfId="5638"/>
    <cellStyle name="Normal 12 4 6 2" xfId="51659"/>
    <cellStyle name="Normal 12 4 7" xfId="57315"/>
    <cellStyle name="Normal 12 4 8" xfId="51674"/>
    <cellStyle name="Normal 12 4 9" xfId="2334"/>
    <cellStyle name="Normal 12 4_Risikomatrise BM 2012" xfId="5644"/>
    <cellStyle name="Normal 12 5" xfId="391"/>
    <cellStyle name="Normal 12 5 2" xfId="5646"/>
    <cellStyle name="Normal 12 5 2 2" xfId="51673"/>
    <cellStyle name="Normal 12 5 3" xfId="5647"/>
    <cellStyle name="Normal 12 5 3 2" xfId="51669"/>
    <cellStyle name="Normal 12 5 4" xfId="5645"/>
    <cellStyle name="Normal 12 5 4 2" xfId="57318"/>
    <cellStyle name="Normal 12 5 5" xfId="55377"/>
    <cellStyle name="Normal 12 5 6" xfId="51672"/>
    <cellStyle name="Normal 12 5 7" xfId="2335"/>
    <cellStyle name="Normal 12 6" xfId="5648"/>
    <cellStyle name="Normal 12 6 2" xfId="5649"/>
    <cellStyle name="Normal 12 6 2 2" xfId="51671"/>
    <cellStyle name="Normal 12 6 3" xfId="35508"/>
    <cellStyle name="Normal 12 7" xfId="5650"/>
    <cellStyle name="Normal 12 7 2" xfId="5651"/>
    <cellStyle name="Normal 12 7 2 2" xfId="5652"/>
    <cellStyle name="Normal 12 7 2 2 2" xfId="5653"/>
    <cellStyle name="Normal 12 7 2 2 2 2" xfId="33270"/>
    <cellStyle name="Normal 12 7 2 2 3" xfId="51665"/>
    <cellStyle name="Normal 12 7 2 3" xfId="5654"/>
    <cellStyle name="Normal 12 7 2 3 2" xfId="57317"/>
    <cellStyle name="Normal 12 7 2 4" xfId="5655"/>
    <cellStyle name="Normal 12 7 2 4 2" xfId="55378"/>
    <cellStyle name="Normal 12 7 2 5" xfId="5656"/>
    <cellStyle name="Normal 12 7 2 5 2" xfId="51668"/>
    <cellStyle name="Normal 12 7 2 6" xfId="51667"/>
    <cellStyle name="Normal 12 7 3" xfId="5657"/>
    <cellStyle name="Normal 12 7 3 2" xfId="5658"/>
    <cellStyle name="Normal 12 7 3 2 2" xfId="51666"/>
    <cellStyle name="Normal 12 7 3 3" xfId="5659"/>
    <cellStyle name="Normal 12 7 3 3 2" xfId="33269"/>
    <cellStyle name="Normal 12 7 3 4" xfId="51660"/>
    <cellStyle name="Normal 12 7 4" xfId="5660"/>
    <cellStyle name="Normal 12 7 4 2" xfId="57316"/>
    <cellStyle name="Normal 12 7 5" xfId="5661"/>
    <cellStyle name="Normal 12 7 5 2" xfId="51664"/>
    <cellStyle name="Normal 12 7 6" xfId="5662"/>
    <cellStyle name="Normal 12 7 6 2" xfId="51663"/>
    <cellStyle name="Normal 12 7 7" xfId="5663"/>
    <cellStyle name="Normal 12 7 7 2" xfId="51662"/>
    <cellStyle name="Normal 12 7 8" xfId="51661"/>
    <cellStyle name="Normal 12 8" xfId="5664"/>
    <cellStyle name="Normal 12 8 2" xfId="5665"/>
    <cellStyle name="Normal 12 8 2 2" xfId="5666"/>
    <cellStyle name="Normal 12 8 2 2 2" xfId="5667"/>
    <cellStyle name="Normal 12 8 2 2 2 2" xfId="33268"/>
    <cellStyle name="Normal 12 8 2 2 3" xfId="33267"/>
    <cellStyle name="Normal 12 8 2 3" xfId="5668"/>
    <cellStyle name="Normal 12 8 2 3 2" xfId="51647"/>
    <cellStyle name="Normal 12 8 2 4" xfId="5669"/>
    <cellStyle name="Normal 12 8 2 4 2" xfId="57677"/>
    <cellStyle name="Normal 12 8 2 5" xfId="5670"/>
    <cellStyle name="Normal 12 8 2 5 2" xfId="51646"/>
    <cellStyle name="Normal 12 8 2 6" xfId="56031"/>
    <cellStyle name="Normal 12 8 3" xfId="5671"/>
    <cellStyle name="Normal 12 8 3 2" xfId="5672"/>
    <cellStyle name="Normal 12 8 3 2 2" xfId="51658"/>
    <cellStyle name="Normal 12 8 3 3" xfId="51657"/>
    <cellStyle name="Normal 12 8 4" xfId="5673"/>
    <cellStyle name="Normal 12 8 4 2" xfId="51656"/>
    <cellStyle name="Normal 12 8 5" xfId="5674"/>
    <cellStyle name="Normal 12 8 5 2" xfId="51655"/>
    <cellStyle name="Normal 12 8 6" xfId="5675"/>
    <cellStyle name="Normal 12 8 6 2" xfId="51654"/>
    <cellStyle name="Normal 12 8 7" xfId="5676"/>
    <cellStyle name="Normal 12 8 7 2" xfId="55376"/>
    <cellStyle name="Normal 12 8 8" xfId="5677"/>
    <cellStyle name="Normal 12 8 8 2" xfId="51653"/>
    <cellStyle name="Normal 12 8 9" xfId="51652"/>
    <cellStyle name="Normal 12 9" xfId="5678"/>
    <cellStyle name="Normal 12 9 2" xfId="5679"/>
    <cellStyle name="Normal 12 9 2 2" xfId="51651"/>
    <cellStyle name="Normal 12 9 3" xfId="5680"/>
    <cellStyle name="Normal 12 9 3 2" xfId="51650"/>
    <cellStyle name="Normal 12 9 4" xfId="5681"/>
    <cellStyle name="Normal 12 9 4 2" xfId="51649"/>
    <cellStyle name="Normal 12 9 5" xfId="51648"/>
    <cellStyle name="Normal 12_Risikomatrise BM 2012" xfId="5682"/>
    <cellStyle name="Normal 120" xfId="5683"/>
    <cellStyle name="Normal 120 2" xfId="3838"/>
    <cellStyle name="Normal 121" xfId="5684"/>
    <cellStyle name="Normal 121 2" xfId="57676"/>
    <cellStyle name="Normal 122" xfId="5685"/>
    <cellStyle name="Normal 122 2" xfId="54672"/>
    <cellStyle name="Normal 123" xfId="5686"/>
    <cellStyle name="Normal 123 2" xfId="51642"/>
    <cellStyle name="Normal 124" xfId="5687"/>
    <cellStyle name="Normal 124 2" xfId="3839"/>
    <cellStyle name="Normal 125" xfId="5688"/>
    <cellStyle name="Normal 125 2" xfId="51645"/>
    <cellStyle name="Normal 126" xfId="5689"/>
    <cellStyle name="Normal 126 2" xfId="51644"/>
    <cellStyle name="Normal 127" xfId="5690"/>
    <cellStyle name="Normal 127 2" xfId="51643"/>
    <cellStyle name="Normal 128" xfId="5691"/>
    <cellStyle name="Normal 128 2" xfId="35507"/>
    <cellStyle name="Normal 129" xfId="5692"/>
    <cellStyle name="Normal 129 2" xfId="51641"/>
    <cellStyle name="Normal 13" xfId="392"/>
    <cellStyle name="Normal 13 10" xfId="5694"/>
    <cellStyle name="Normal 13 10 2" xfId="5695"/>
    <cellStyle name="Normal 13 10 2 2" xfId="5696"/>
    <cellStyle name="Normal 13 10 2 2 2" xfId="51640"/>
    <cellStyle name="Normal 13 10 2 3" xfId="51639"/>
    <cellStyle name="Normal 13 10 3" xfId="5697"/>
    <cellStyle name="Normal 13 10 3 2" xfId="51638"/>
    <cellStyle name="Normal 13 10 4" xfId="5698"/>
    <cellStyle name="Normal 13 10 4 2" xfId="51637"/>
    <cellStyle name="Normal 13 10 5" xfId="5699"/>
    <cellStyle name="Normal 13 10 5 2" xfId="51636"/>
    <cellStyle name="Normal 13 10 6" xfId="51635"/>
    <cellStyle name="Normal 13 11" xfId="5700"/>
    <cellStyle name="Normal 13 11 2" xfId="5701"/>
    <cellStyle name="Normal 13 11 2 2" xfId="51634"/>
    <cellStyle name="Normal 13 11 3" xfId="5702"/>
    <cellStyle name="Normal 13 11 3 2" xfId="55375"/>
    <cellStyle name="Normal 13 11 4" xfId="51633"/>
    <cellStyle name="Normal 13 12" xfId="5703"/>
    <cellStyle name="Normal 13 12 2" xfId="5704"/>
    <cellStyle name="Normal 13 12 2 2" xfId="51632"/>
    <cellStyle name="Normal 13 12 3" xfId="33642"/>
    <cellStyle name="Normal 13 13" xfId="5705"/>
    <cellStyle name="Normal 13 13 2" xfId="5706"/>
    <cellStyle name="Normal 13 13 2 2" xfId="57675"/>
    <cellStyle name="Normal 13 13 3" xfId="51631"/>
    <cellStyle name="Normal 13 14" xfId="5707"/>
    <cellStyle name="Normal 13 14 2" xfId="51630"/>
    <cellStyle name="Normal 13 15" xfId="5708"/>
    <cellStyle name="Normal 13 15 2" xfId="51629"/>
    <cellStyle name="Normal 13 16" xfId="5709"/>
    <cellStyle name="Normal 13 16 2" xfId="35506"/>
    <cellStyle name="Normal 13 17" xfId="5710"/>
    <cellStyle name="Normal 13 17 2" xfId="56025"/>
    <cellStyle name="Normal 13 18" xfId="5711"/>
    <cellStyle name="Normal 13 18 2" xfId="55374"/>
    <cellStyle name="Normal 13 19" xfId="5712"/>
    <cellStyle name="Normal 13 19 2" xfId="51628"/>
    <cellStyle name="Normal 13 2" xfId="393"/>
    <cellStyle name="Normal 13 2 10" xfId="5714"/>
    <cellStyle name="Normal 13 2 10 2" xfId="5715"/>
    <cellStyle name="Normal 13 2 10 2 2" xfId="5716"/>
    <cellStyle name="Normal 13 2 10 2 2 2" xfId="5717"/>
    <cellStyle name="Normal 13 2 10 2 2 2 2" xfId="51624"/>
    <cellStyle name="Normal 13 2 10 2 2 3" xfId="57644"/>
    <cellStyle name="Normal 13 2 10 2 3" xfId="5718"/>
    <cellStyle name="Normal 13 2 10 2 3 2" xfId="51627"/>
    <cellStyle name="Normal 13 2 10 2 4" xfId="5719"/>
    <cellStyle name="Normal 13 2 10 2 4 2" xfId="51626"/>
    <cellStyle name="Normal 13 2 10 2 5" xfId="5720"/>
    <cellStyle name="Normal 13 2 10 2 5 2" xfId="51625"/>
    <cellStyle name="Normal 13 2 10 2 6" xfId="54671"/>
    <cellStyle name="Normal 13 2 10 3" xfId="5721"/>
    <cellStyle name="Normal 13 2 10 3 2" xfId="5722"/>
    <cellStyle name="Normal 13 2 10 3 2 2" xfId="51619"/>
    <cellStyle name="Normal 13 2 10 3 3" xfId="56028"/>
    <cellStyle name="Normal 13 2 10 4" xfId="5723"/>
    <cellStyle name="Normal 13 2 10 4 2" xfId="51623"/>
    <cellStyle name="Normal 13 2 10 5" xfId="5724"/>
    <cellStyle name="Normal 13 2 10 5 2" xfId="51621"/>
    <cellStyle name="Normal 13 2 10 6" xfId="5725"/>
    <cellStyle name="Normal 13 2 10 6 2" xfId="55477"/>
    <cellStyle name="Normal 13 2 10 7" xfId="5726"/>
    <cellStyle name="Normal 13 2 10 7 2" xfId="51622"/>
    <cellStyle name="Normal 13 2 10 8" xfId="35505"/>
    <cellStyle name="Normal 13 2 11" xfId="5727"/>
    <cellStyle name="Normal 13 2 11 2" xfId="5728"/>
    <cellStyle name="Normal 13 2 11 2 2" xfId="5729"/>
    <cellStyle name="Normal 13 2 11 2 2 2" xfId="55912"/>
    <cellStyle name="Normal 13 2 11 2 3" xfId="56029"/>
    <cellStyle name="Normal 13 2 11 3" xfId="5730"/>
    <cellStyle name="Normal 13 2 11 3 2" xfId="55913"/>
    <cellStyle name="Normal 13 2 11 4" xfId="5731"/>
    <cellStyle name="Normal 13 2 11 4 2" xfId="35504"/>
    <cellStyle name="Normal 13 2 11 5" xfId="5732"/>
    <cellStyle name="Normal 13 2 11 5 2" xfId="54670"/>
    <cellStyle name="Normal 13 2 11 6" xfId="51617"/>
    <cellStyle name="Normal 13 2 12" xfId="5733"/>
    <cellStyle name="Normal 13 2 12 2" xfId="5734"/>
    <cellStyle name="Normal 13 2 12 2 2" xfId="56027"/>
    <cellStyle name="Normal 13 2 12 3" xfId="5735"/>
    <cellStyle name="Normal 13 2 12 3 2" xfId="51618"/>
    <cellStyle name="Normal 13 2 12 4" xfId="51620"/>
    <cellStyle name="Normal 13 2 13" xfId="5736"/>
    <cellStyle name="Normal 13 2 13 2" xfId="55911"/>
    <cellStyle name="Normal 13 2 14" xfId="5737"/>
    <cellStyle name="Normal 13 2 14 2" xfId="35503"/>
    <cellStyle name="Normal 13 2 15" xfId="5738"/>
    <cellStyle name="Normal 13 2 15 2" xfId="51613"/>
    <cellStyle name="Normal 13 2 16" xfId="5739"/>
    <cellStyle name="Normal 13 2 16 2" xfId="53483"/>
    <cellStyle name="Normal 13 2 17" xfId="5740"/>
    <cellStyle name="Normal 13 2 17 2" xfId="33641"/>
    <cellStyle name="Normal 13 2 18" xfId="5713"/>
    <cellStyle name="Normal 13 2 18 2" xfId="51616"/>
    <cellStyle name="Normal 13 2 19" xfId="56026"/>
    <cellStyle name="Normal 13 2 2" xfId="394"/>
    <cellStyle name="Normal 13 2 2 2" xfId="395"/>
    <cellStyle name="Normal 13 2 2 2 10" xfId="5742"/>
    <cellStyle name="Normal 13 2 2 2 10 2" xfId="5743"/>
    <cellStyle name="Normal 13 2 2 2 10 2 2" xfId="57674"/>
    <cellStyle name="Normal 13 2 2 2 10 3" xfId="35502"/>
    <cellStyle name="Normal 13 2 2 2 11" xfId="5744"/>
    <cellStyle name="Normal 13 2 2 2 11 2" xfId="51614"/>
    <cellStyle name="Normal 13 2 2 2 12" xfId="5745"/>
    <cellStyle name="Normal 13 2 2 2 12 2" xfId="53484"/>
    <cellStyle name="Normal 13 2 2 2 13" xfId="5746"/>
    <cellStyle name="Normal 13 2 2 2 13 2" xfId="51615"/>
    <cellStyle name="Normal 13 2 2 2 14" xfId="5747"/>
    <cellStyle name="Normal 13 2 2 2 14 2" xfId="54669"/>
    <cellStyle name="Normal 13 2 2 2 15" xfId="5741"/>
    <cellStyle name="Normal 13 2 2 2 15 2" xfId="35501"/>
    <cellStyle name="Normal 13 2 2 2 16" xfId="51609"/>
    <cellStyle name="Normal 13 2 2 2 17" xfId="33612"/>
    <cellStyle name="Normal 13 2 2 2 18" xfId="51612"/>
    <cellStyle name="Normal 13 2 2 2 19" xfId="51611"/>
    <cellStyle name="Normal 13 2 2 2 2" xfId="396"/>
    <cellStyle name="Normal 13 2 2 2 2 2" xfId="5748"/>
    <cellStyle name="Normal 13 2 2 2 2 3" xfId="5749"/>
    <cellStyle name="Normal 13 2 2 2 2 3 2" xfId="5750"/>
    <cellStyle name="Normal 13 2 2 2 2 3 2 2" xfId="5751"/>
    <cellStyle name="Normal 13 2 2 2 2 3 2 2 2" xfId="5752"/>
    <cellStyle name="Normal 13 2 2 2 2 3 2 2 2 2" xfId="51610"/>
    <cellStyle name="Normal 13 2 2 2 2 3 2 2 3" xfId="5753"/>
    <cellStyle name="Normal 13 2 2 2 2 3 2 2 3 2" xfId="35500"/>
    <cellStyle name="Normal 13 2 2 2 2 3 2 2 4" xfId="51603"/>
    <cellStyle name="Normal 13 2 2 2 2 3 2 3" xfId="5754"/>
    <cellStyle name="Normal 13 2 2 2 2 3 2 3 2" xfId="55476"/>
    <cellStyle name="Normal 13 2 2 2 2 3 2 4" xfId="5755"/>
    <cellStyle name="Normal 13 2 2 2 2 3 2 4 2" xfId="51608"/>
    <cellStyle name="Normal 13 2 2 2 2 3 2 5" xfId="5756"/>
    <cellStyle name="Normal 13 2 2 2 2 3 2 5 2" xfId="51606"/>
    <cellStyle name="Normal 13 2 2 2 2 3 2 6" xfId="33611"/>
    <cellStyle name="Normal 13 2 2 2 2 3 3" xfId="5757"/>
    <cellStyle name="Normal 13 2 2 2 2 3 3 2" xfId="5758"/>
    <cellStyle name="Normal 13 2 2 2 2 3 3 2 2" xfId="51607"/>
    <cellStyle name="Normal 13 2 2 2 2 3 3 3" xfId="5759"/>
    <cellStyle name="Normal 13 2 2 2 2 3 3 3 2" xfId="54668"/>
    <cellStyle name="Normal 13 2 2 2 2 3 3 4" xfId="51604"/>
    <cellStyle name="Normal 13 2 2 2 2 3 4" xfId="5760"/>
    <cellStyle name="Normal 13 2 2 2 2 3 4 2" xfId="53482"/>
    <cellStyle name="Normal 13 2 2 2 2 3 5" xfId="5761"/>
    <cellStyle name="Normal 13 2 2 2 2 3 5 2" xfId="51605"/>
    <cellStyle name="Normal 13 2 2 2 2 3 6" xfId="5762"/>
    <cellStyle name="Normal 13 2 2 2 2 3 6 2" xfId="35499"/>
    <cellStyle name="Normal 13 2 2 2 2 3 7" xfId="5763"/>
    <cellStyle name="Normal 13 2 2 2 2 3 7 2" xfId="35498"/>
    <cellStyle name="Normal 13 2 2 2 2 3 8" xfId="51597"/>
    <cellStyle name="Normal 13 2 2 2 2_Risikomatrise samlet 2012" xfId="5764"/>
    <cellStyle name="Normal 13 2 2 2 20" xfId="2338"/>
    <cellStyle name="Normal 13 2 2 2 3" xfId="397"/>
    <cellStyle name="Normal 13 2 2 2 4" xfId="5765"/>
    <cellStyle name="Normal 13 2 2 2 4 2" xfId="5766"/>
    <cellStyle name="Normal 13 2 2 2 4 2 2" xfId="5767"/>
    <cellStyle name="Normal 13 2 2 2 4 2 2 2" xfId="5768"/>
    <cellStyle name="Normal 13 2 2 2 4 2 2 2 2" xfId="53481"/>
    <cellStyle name="Normal 13 2 2 2 4 2 2 3" xfId="51602"/>
    <cellStyle name="Normal 13 2 2 2 4 2 3" xfId="5769"/>
    <cellStyle name="Normal 13 2 2 2 4 2 3 2" xfId="51601"/>
    <cellStyle name="Normal 13 2 2 2 4 2 4" xfId="5770"/>
    <cellStyle name="Normal 13 2 2 2 4 2 4 2" xfId="33640"/>
    <cellStyle name="Normal 13 2 2 2 4 2 5" xfId="5771"/>
    <cellStyle name="Normal 13 2 2 2 4 2 5 2" xfId="54667"/>
    <cellStyle name="Normal 13 2 2 2 4 2 6" xfId="33639"/>
    <cellStyle name="Normal 13 2 2 2 4 3" xfId="5772"/>
    <cellStyle name="Normal 13 2 2 2 4 3 2" xfId="5773"/>
    <cellStyle name="Normal 13 2 2 2 4 3 2 2" xfId="55475"/>
    <cellStyle name="Normal 13 2 2 2 4 3 3" xfId="5774"/>
    <cellStyle name="Normal 13 2 2 2 4 3 3 2" xfId="57673"/>
    <cellStyle name="Normal 13 2 2 2 4 3 4" xfId="51600"/>
    <cellStyle name="Normal 13 2 2 2 4 4" xfId="5775"/>
    <cellStyle name="Normal 13 2 2 2 4 4 2" xfId="53480"/>
    <cellStyle name="Normal 13 2 2 2 4 5" xfId="5776"/>
    <cellStyle name="Normal 13 2 2 2 4 5 2" xfId="51838"/>
    <cellStyle name="Normal 13 2 2 2 4 6" xfId="5777"/>
    <cellStyle name="Normal 13 2 2 2 4 6 2" xfId="35497"/>
    <cellStyle name="Normal 13 2 2 2 4 7" xfId="5778"/>
    <cellStyle name="Normal 13 2 2 2 4 7 2" xfId="51598"/>
    <cellStyle name="Normal 13 2 2 2 4 8" xfId="53479"/>
    <cellStyle name="Normal 13 2 2 2 5" xfId="5779"/>
    <cellStyle name="Normal 13 2 2 2 5 2" xfId="5780"/>
    <cellStyle name="Normal 13 2 2 2 5 2 2" xfId="5781"/>
    <cellStyle name="Normal 13 2 2 2 5 2 2 2" xfId="5782"/>
    <cellStyle name="Normal 13 2 2 2 5 2 2 2 2" xfId="55910"/>
    <cellStyle name="Normal 13 2 2 2 5 2 2 3" xfId="35496"/>
    <cellStyle name="Normal 13 2 2 2 5 2 3" xfId="5783"/>
    <cellStyle name="Normal 13 2 2 2 5 2 3 2" xfId="35495"/>
    <cellStyle name="Normal 13 2 2 2 5 2 4" xfId="5784"/>
    <cellStyle name="Normal 13 2 2 2 5 2 4 2" xfId="57672"/>
    <cellStyle name="Normal 13 2 2 2 5 2 5" xfId="5785"/>
    <cellStyle name="Normal 13 2 2 2 5 2 5 2" xfId="56014"/>
    <cellStyle name="Normal 13 2 2 2 5 2 6" xfId="51589"/>
    <cellStyle name="Normal 13 2 2 2 5 3" xfId="5786"/>
    <cellStyle name="Normal 13 2 2 2 5 3 2" xfId="5787"/>
    <cellStyle name="Normal 13 2 2 2 5 3 2 2" xfId="54666"/>
    <cellStyle name="Normal 13 2 2 2 5 3 3" xfId="5788"/>
    <cellStyle name="Normal 13 2 2 2 5 3 3 2" xfId="51594"/>
    <cellStyle name="Normal 13 2 2 2 5 3 4" xfId="57642"/>
    <cellStyle name="Normal 13 2 2 2 5 4" xfId="5789"/>
    <cellStyle name="Normal 13 2 2 2 5 4 2" xfId="51599"/>
    <cellStyle name="Normal 13 2 2 2 5 5" xfId="5790"/>
    <cellStyle name="Normal 13 2 2 2 5 5 2" xfId="51596"/>
    <cellStyle name="Normal 13 2 2 2 5 6" xfId="5791"/>
    <cellStyle name="Normal 13 2 2 2 5 6 2" xfId="51595"/>
    <cellStyle name="Normal 13 2 2 2 5 7" xfId="5792"/>
    <cellStyle name="Normal 13 2 2 2 5 7 2" xfId="30706"/>
    <cellStyle name="Normal 13 2 2 2 5 8" xfId="51582"/>
    <cellStyle name="Normal 13 2 2 2 6" xfId="5793"/>
    <cellStyle name="Normal 13 2 2 2 6 2" xfId="5794"/>
    <cellStyle name="Normal 13 2 2 2 6 2 2" xfId="5795"/>
    <cellStyle name="Normal 13 2 2 2 6 2 2 2" xfId="5796"/>
    <cellStyle name="Normal 13 2 2 2 6 2 2 2 2" xfId="53477"/>
    <cellStyle name="Normal 13 2 2 2 6 2 2 3" xfId="51593"/>
    <cellStyle name="Normal 13 2 2 2 6 2 3" xfId="5797"/>
    <cellStyle name="Normal 13 2 2 2 6 2 3 2" xfId="51591"/>
    <cellStyle name="Normal 13 2 2 2 6 2 4" xfId="5798"/>
    <cellStyle name="Normal 13 2 2 2 6 2 4 2" xfId="56023"/>
    <cellStyle name="Normal 13 2 2 2 6 2 5" xfId="5799"/>
    <cellStyle name="Normal 13 2 2 2 6 2 5 2" xfId="51592"/>
    <cellStyle name="Normal 13 2 2 2 6 2 6" xfId="35494"/>
    <cellStyle name="Normal 13 2 2 2 6 3" xfId="5800"/>
    <cellStyle name="Normal 13 2 2 2 6 3 2" xfId="5801"/>
    <cellStyle name="Normal 13 2 2 2 6 3 2 2" xfId="33638"/>
    <cellStyle name="Normal 13 2 2 2 6 3 3" xfId="5802"/>
    <cellStyle name="Normal 13 2 2 2 6 3 3 2" xfId="53478"/>
    <cellStyle name="Normal 13 2 2 2 6 3 4" xfId="51590"/>
    <cellStyle name="Normal 13 2 2 2 6 4" xfId="5803"/>
    <cellStyle name="Normal 13 2 2 2 6 4 2" xfId="35490"/>
    <cellStyle name="Normal 13 2 2 2 6 5" xfId="5804"/>
    <cellStyle name="Normal 13 2 2 2 6 5 2" xfId="35493"/>
    <cellStyle name="Normal 13 2 2 2 6 6" xfId="5805"/>
    <cellStyle name="Normal 13 2 2 2 6 6 2" xfId="51588"/>
    <cellStyle name="Normal 13 2 2 2 6 7" xfId="5806"/>
    <cellStyle name="Normal 13 2 2 2 6 7 2" xfId="53476"/>
    <cellStyle name="Normal 13 2 2 2 6 8" xfId="57314"/>
    <cellStyle name="Normal 13 2 2 2 7" xfId="5807"/>
    <cellStyle name="Normal 13 2 2 2 7 2" xfId="5808"/>
    <cellStyle name="Normal 13 2 2 2 7 2 2" xfId="5809"/>
    <cellStyle name="Normal 13 2 2 2 7 2 2 2" xfId="5810"/>
    <cellStyle name="Normal 13 2 2 2 7 2 2 2 2" xfId="35492"/>
    <cellStyle name="Normal 13 2 2 2 7 2 2 3" xfId="51586"/>
    <cellStyle name="Normal 13 2 2 2 7 2 3" xfId="5811"/>
    <cellStyle name="Normal 13 2 2 2 7 2 3 2" xfId="56022"/>
    <cellStyle name="Normal 13 2 2 2 7 2 4" xfId="5812"/>
    <cellStyle name="Normal 13 2 2 2 7 2 4 2" xfId="51587"/>
    <cellStyle name="Normal 13 2 2 2 7 2 5" xfId="5813"/>
    <cellStyle name="Normal 13 2 2 2 7 2 5 2" xfId="54665"/>
    <cellStyle name="Normal 13 2 2 2 7 2 6" xfId="51584"/>
    <cellStyle name="Normal 13 2 2 2 7 3" xfId="5814"/>
    <cellStyle name="Normal 13 2 2 2 7 3 2" xfId="5815"/>
    <cellStyle name="Normal 13 2 2 2 7 3 2 2" xfId="56021"/>
    <cellStyle name="Normal 13 2 2 2 7 3 3" xfId="51585"/>
    <cellStyle name="Normal 13 2 2 2 7 4" xfId="5816"/>
    <cellStyle name="Normal 13 2 2 2 7 4 2" xfId="35491"/>
    <cellStyle name="Normal 13 2 2 2 7 5" xfId="5817"/>
    <cellStyle name="Normal 13 2 2 2 7 5 2" xfId="33266"/>
    <cellStyle name="Normal 13 2 2 2 7 6" xfId="5818"/>
    <cellStyle name="Normal 13 2 2 2 7 6 2" xfId="56020"/>
    <cellStyle name="Normal 13 2 2 2 7 7" xfId="5819"/>
    <cellStyle name="Normal 13 2 2 2 7 7 2" xfId="51583"/>
    <cellStyle name="Normal 13 2 2 2 7 8" xfId="32030"/>
    <cellStyle name="Normal 13 2 2 2 8" xfId="5820"/>
    <cellStyle name="Normal 13 2 2 2 8 2" xfId="5821"/>
    <cellStyle name="Normal 13 2 2 2 8 2 2" xfId="5822"/>
    <cellStyle name="Normal 13 2 2 2 8 2 2 2" xfId="57313"/>
    <cellStyle name="Normal 13 2 2 2 8 2 3" xfId="56019"/>
    <cellStyle name="Normal 13 2 2 2 8 3" xfId="5823"/>
    <cellStyle name="Normal 13 2 2 2 8 3 2" xfId="51575"/>
    <cellStyle name="Normal 13 2 2 2 8 4" xfId="5824"/>
    <cellStyle name="Normal 13 2 2 2 8 4 2" xfId="4084"/>
    <cellStyle name="Normal 13 2 2 2 8 5" xfId="5825"/>
    <cellStyle name="Normal 13 2 2 2 8 5 2" xfId="51580"/>
    <cellStyle name="Normal 13 2 2 2 8 6" xfId="56018"/>
    <cellStyle name="Normal 13 2 2 2 9" xfId="5826"/>
    <cellStyle name="Normal 13 2 2 2 9 2" xfId="5827"/>
    <cellStyle name="Normal 13 2 2 2 9 2 2" xfId="5828"/>
    <cellStyle name="Normal 13 2 2 2 9 2 2 2" xfId="51581"/>
    <cellStyle name="Normal 13 2 2 2 9 2 3" xfId="35477"/>
    <cellStyle name="Normal 13 2 2 2 9 3" xfId="5829"/>
    <cellStyle name="Normal 13 2 2 2 9 3 2" xfId="51578"/>
    <cellStyle name="Normal 13 2 2 2 9 4" xfId="5830"/>
    <cellStyle name="Normal 13 2 2 2 9 4 2" xfId="56017"/>
    <cellStyle name="Normal 13 2 2 2 9 5" xfId="5831"/>
    <cellStyle name="Normal 13 2 2 2 9 5 2" xfId="51579"/>
    <cellStyle name="Normal 13 2 2 2 9 6" xfId="35488"/>
    <cellStyle name="Normal 13 2 2 2_Risikomatrise BM 2012" xfId="5832"/>
    <cellStyle name="Normal 13 2 2 3" xfId="398"/>
    <cellStyle name="Normal 13 2 2 4" xfId="399"/>
    <cellStyle name="Normal 13 2 2 4 10" xfId="51576"/>
    <cellStyle name="Normal 13 2 2 4 11" xfId="56016"/>
    <cellStyle name="Normal 13 2 2 4 12" xfId="51577"/>
    <cellStyle name="Normal 13 2 2 4 13" xfId="54664"/>
    <cellStyle name="Normal 13 2 2 4 14" xfId="2339"/>
    <cellStyle name="Normal 13 2 2 4 2" xfId="5834"/>
    <cellStyle name="Normal 13 2 2 4 2 2" xfId="5835"/>
    <cellStyle name="Normal 13 2 2 4 2 2 2" xfId="5836"/>
    <cellStyle name="Normal 13 2 2 4 2 2 2 2" xfId="51574"/>
    <cellStyle name="Normal 13 2 2 4 2 2 3" xfId="5837"/>
    <cellStyle name="Normal 13 2 2 4 2 2 3 2" xfId="33610"/>
    <cellStyle name="Normal 13 2 2 4 2 2 4" xfId="33265"/>
    <cellStyle name="Normal 13 2 2 4 2 3" xfId="5838"/>
    <cellStyle name="Normal 13 2 2 4 2 3 2" xfId="55373"/>
    <cellStyle name="Normal 13 2 2 4 2 4" xfId="5839"/>
    <cellStyle name="Normal 13 2 2 4 2 4 2" xfId="56015"/>
    <cellStyle name="Normal 13 2 2 4 2 5" xfId="5840"/>
    <cellStyle name="Normal 13 2 2 4 2 5 2" xfId="51571"/>
    <cellStyle name="Normal 13 2 2 4 2 6" xfId="35487"/>
    <cellStyle name="Normal 13 2 2 4 3" xfId="5841"/>
    <cellStyle name="Normal 13 2 2 4 3 2" xfId="5842"/>
    <cellStyle name="Normal 13 2 2 4 3 2 2" xfId="54663"/>
    <cellStyle name="Normal 13 2 2 4 3 3" xfId="5843"/>
    <cellStyle name="Normal 13 2 2 4 3 3 2" xfId="51573"/>
    <cellStyle name="Normal 13 2 2 4 3 4" xfId="51572"/>
    <cellStyle name="Normal 13 2 2 4 4" xfId="5844"/>
    <cellStyle name="Normal 13 2 2 4 4 2" xfId="33264"/>
    <cellStyle name="Normal 13 2 2 4 5" xfId="5845"/>
    <cellStyle name="Normal 13 2 2 4 5 2" xfId="51566"/>
    <cellStyle name="Normal 13 2 2 4 6" xfId="5846"/>
    <cellStyle name="Normal 13 2 2 4 6 2" xfId="51570"/>
    <cellStyle name="Normal 13 2 2 4 7" xfId="5847"/>
    <cellStyle name="Normal 13 2 2 4 7 2" xfId="51569"/>
    <cellStyle name="Normal 13 2 2 4 8" xfId="5848"/>
    <cellStyle name="Normal 13 2 2 4 8 2" xfId="51568"/>
    <cellStyle name="Normal 13 2 2 4 9" xfId="5833"/>
    <cellStyle name="Normal 13 2 2 4 9 2" xfId="51567"/>
    <cellStyle name="Normal 13 2 2_Risikomatrise samlet 2012" xfId="5849"/>
    <cellStyle name="Normal 13 2 20" xfId="33263"/>
    <cellStyle name="Normal 13 2 21" xfId="51561"/>
    <cellStyle name="Normal 13 2 22" xfId="57312"/>
    <cellStyle name="Normal 13 2 23" xfId="2337"/>
    <cellStyle name="Normal 13 2 3" xfId="400"/>
    <cellStyle name="Normal 13 2 3 10" xfId="5851"/>
    <cellStyle name="Normal 13 2 3 10 2" xfId="51565"/>
    <cellStyle name="Normal 13 2 3 11" xfId="5852"/>
    <cellStyle name="Normal 13 2 3 11 2" xfId="51564"/>
    <cellStyle name="Normal 13 2 3 12" xfId="5853"/>
    <cellStyle name="Normal 13 2 3 12 2" xfId="51563"/>
    <cellStyle name="Normal 13 2 3 13" xfId="5850"/>
    <cellStyle name="Normal 13 2 3 13 2" xfId="51562"/>
    <cellStyle name="Normal 13 2 3 14" xfId="33262"/>
    <cellStyle name="Normal 13 2 3 15" xfId="51556"/>
    <cellStyle name="Normal 13 2 3 16" xfId="57311"/>
    <cellStyle name="Normal 13 2 3 17" xfId="51560"/>
    <cellStyle name="Normal 13 2 3 18" xfId="2340"/>
    <cellStyle name="Normal 13 2 3 2" xfId="5854"/>
    <cellStyle name="Normal 13 2 3 2 2" xfId="5855"/>
    <cellStyle name="Normal 13 2 3 2 3" xfId="5856"/>
    <cellStyle name="Normal 13 2 3 2 3 2" xfId="51559"/>
    <cellStyle name="Normal 13 2 3 2 4" xfId="51558"/>
    <cellStyle name="Normal 13 2 3 3" xfId="5857"/>
    <cellStyle name="Normal 13 2 3 3 2" xfId="5858"/>
    <cellStyle name="Normal 13 2 3 3 2 2" xfId="51557"/>
    <cellStyle name="Normal 13 2 3 3 3" xfId="33261"/>
    <cellStyle name="Normal 13 2 3 4" xfId="5859"/>
    <cellStyle name="Normal 13 2 3 4 2" xfId="5860"/>
    <cellStyle name="Normal 13 2 3 4 2 2" xfId="5861"/>
    <cellStyle name="Normal 13 2 3 4 2 2 2" xfId="5862"/>
    <cellStyle name="Normal 13 2 3 4 2 2 2 2" xfId="51551"/>
    <cellStyle name="Normal 13 2 3 4 2 2 3" xfId="57310"/>
    <cellStyle name="Normal 13 2 3 4 2 3" xfId="5863"/>
    <cellStyle name="Normal 13 2 3 4 2 3 2" xfId="51555"/>
    <cellStyle name="Normal 13 2 3 4 2 4" xfId="5864"/>
    <cellStyle name="Normal 13 2 3 4 2 4 2" xfId="51546"/>
    <cellStyle name="Normal 13 2 3 4 2 5" xfId="5865"/>
    <cellStyle name="Normal 13 2 3 4 2 5 2" xfId="53474"/>
    <cellStyle name="Normal 13 2 3 4 2 6" xfId="51554"/>
    <cellStyle name="Normal 13 2 3 4 3" xfId="5866"/>
    <cellStyle name="Normal 13 2 3 4 3 2" xfId="5867"/>
    <cellStyle name="Normal 13 2 3 4 3 2 2" xfId="51553"/>
    <cellStyle name="Normal 13 2 3 4 3 3" xfId="5868"/>
    <cellStyle name="Normal 13 2 3 4 3 3 2" xfId="51552"/>
    <cellStyle name="Normal 13 2 3 4 3 4" xfId="33260"/>
    <cellStyle name="Normal 13 2 3 4 4" xfId="5869"/>
    <cellStyle name="Normal 13 2 3 4 4 2" xfId="35486"/>
    <cellStyle name="Normal 13 2 3 4 5" xfId="5870"/>
    <cellStyle name="Normal 13 2 3 4 5 2" xfId="51547"/>
    <cellStyle name="Normal 13 2 3 4 6" xfId="5871"/>
    <cellStyle name="Normal 13 2 3 4 6 2" xfId="53475"/>
    <cellStyle name="Normal 13 2 3 4 7" xfId="5872"/>
    <cellStyle name="Normal 13 2 3 4 7 2" xfId="57309"/>
    <cellStyle name="Normal 13 2 3 4 8" xfId="51550"/>
    <cellStyle name="Normal 13 2 3 5" xfId="5873"/>
    <cellStyle name="Normal 13 2 3 5 2" xfId="5874"/>
    <cellStyle name="Normal 13 2 3 5 2 2" xfId="5875"/>
    <cellStyle name="Normal 13 2 3 5 2 2 2" xfId="5876"/>
    <cellStyle name="Normal 13 2 3 5 2 2 2 2" xfId="51549"/>
    <cellStyle name="Normal 13 2 3 5 2 2 3" xfId="51548"/>
    <cellStyle name="Normal 13 2 3 5 2 3" xfId="5877"/>
    <cellStyle name="Normal 13 2 3 5 2 3 2" xfId="35485"/>
    <cellStyle name="Normal 13 2 3 5 2 4" xfId="5878"/>
    <cellStyle name="Normal 13 2 3 5 2 4 2" xfId="35484"/>
    <cellStyle name="Normal 13 2 3 5 2 5" xfId="5879"/>
    <cellStyle name="Normal 13 2 3 5 2 5 2" xfId="33259"/>
    <cellStyle name="Normal 13 2 3 5 2 6" xfId="51537"/>
    <cellStyle name="Normal 13 2 3 5 3" xfId="5880"/>
    <cellStyle name="Normal 13 2 3 5 3 2" xfId="5881"/>
    <cellStyle name="Normal 13 2 3 5 3 2 2" xfId="57308"/>
    <cellStyle name="Normal 13 2 3 5 3 3" xfId="5882"/>
    <cellStyle name="Normal 13 2 3 5 3 3 2" xfId="51545"/>
    <cellStyle name="Normal 13 2 3 5 3 4" xfId="51544"/>
    <cellStyle name="Normal 13 2 3 5 4" xfId="5883"/>
    <cellStyle name="Normal 13 2 3 5 4 2" xfId="51543"/>
    <cellStyle name="Normal 13 2 3 5 5" xfId="5884"/>
    <cellStyle name="Normal 13 2 3 5 5 2" xfId="51542"/>
    <cellStyle name="Normal 13 2 3 5 6" xfId="5885"/>
    <cellStyle name="Normal 13 2 3 5 6 2" xfId="51541"/>
    <cellStyle name="Normal 13 2 3 5 7" xfId="5886"/>
    <cellStyle name="Normal 13 2 3 5 7 2" xfId="51540"/>
    <cellStyle name="Normal 13 2 3 5 8" xfId="51539"/>
    <cellStyle name="Normal 13 2 3 6" xfId="5887"/>
    <cellStyle name="Normal 13 2 3 6 2" xfId="5888"/>
    <cellStyle name="Normal 13 2 3 6 2 2" xfId="5889"/>
    <cellStyle name="Normal 13 2 3 6 2 2 2" xfId="51538"/>
    <cellStyle name="Normal 13 2 3 6 2 3" xfId="33258"/>
    <cellStyle name="Normal 13 2 3 6 3" xfId="5890"/>
    <cellStyle name="Normal 13 2 3 6 3 2" xfId="51527"/>
    <cellStyle name="Normal 13 2 3 6 4" xfId="5891"/>
    <cellStyle name="Normal 13 2 3 6 4 2" xfId="57306"/>
    <cellStyle name="Normal 13 2 3 6 5" xfId="5892"/>
    <cellStyle name="Normal 13 2 3 6 5 2" xfId="51536"/>
    <cellStyle name="Normal 13 2 3 6 6" xfId="51535"/>
    <cellStyle name="Normal 13 2 3 7" xfId="5893"/>
    <cellStyle name="Normal 13 2 3 7 2" xfId="5894"/>
    <cellStyle name="Normal 13 2 3 7 2 2" xfId="51534"/>
    <cellStyle name="Normal 13 2 3 7 3" xfId="5895"/>
    <cellStyle name="Normal 13 2 3 7 3 2" xfId="51533"/>
    <cellStyle name="Normal 13 2 3 7 4" xfId="51528"/>
    <cellStyle name="Normal 13 2 3 8" xfId="5896"/>
    <cellStyle name="Normal 13 2 3 8 2" xfId="57307"/>
    <cellStyle name="Normal 13 2 3 9" xfId="5897"/>
    <cellStyle name="Normal 13 2 3 9 2" xfId="51532"/>
    <cellStyle name="Normal 13 2 3_Risikomatrise BM 2012" xfId="5898"/>
    <cellStyle name="Normal 13 2 4" xfId="401"/>
    <cellStyle name="Normal 13 2 5" xfId="5899"/>
    <cellStyle name="Normal 13 2 5 2" xfId="5900"/>
    <cellStyle name="Normal 13 2 5 2 2" xfId="51531"/>
    <cellStyle name="Normal 13 2 5 3" xfId="51530"/>
    <cellStyle name="Normal 13 2 6" xfId="5901"/>
    <cellStyle name="Normal 13 2 6 2" xfId="51529"/>
    <cellStyle name="Normal 13 2 7" xfId="5902"/>
    <cellStyle name="Normal 13 2 7 2" xfId="5903"/>
    <cellStyle name="Normal 13 2 7 2 2" xfId="5904"/>
    <cellStyle name="Normal 13 2 7 2 2 2" xfId="5905"/>
    <cellStyle name="Normal 13 2 7 2 2 2 2" xfId="33257"/>
    <cellStyle name="Normal 13 2 7 2 2 3" xfId="33256"/>
    <cellStyle name="Normal 13 2 7 2 3" xfId="5906"/>
    <cellStyle name="Normal 13 2 7 2 3 2" xfId="33255"/>
    <cellStyle name="Normal 13 2 7 2 4" xfId="5907"/>
    <cellStyle name="Normal 13 2 7 2 4 2" xfId="51526"/>
    <cellStyle name="Normal 13 2 7 2 5" xfId="5908"/>
    <cellStyle name="Normal 13 2 7 2 5 2" xfId="51521"/>
    <cellStyle name="Normal 13 2 7 2 6" xfId="55999"/>
    <cellStyle name="Normal 13 2 7 3" xfId="5909"/>
    <cellStyle name="Normal 13 2 7 3 2" xfId="5910"/>
    <cellStyle name="Normal 13 2 7 3 2 2" xfId="51525"/>
    <cellStyle name="Normal 13 2 7 3 3" xfId="5911"/>
    <cellStyle name="Normal 13 2 7 3 3 2" xfId="51524"/>
    <cellStyle name="Normal 13 2 7 3 4" xfId="51523"/>
    <cellStyle name="Normal 13 2 7 4" xfId="5912"/>
    <cellStyle name="Normal 13 2 7 4 2" xfId="51522"/>
    <cellStyle name="Normal 13 2 7 5" xfId="5913"/>
    <cellStyle name="Normal 13 2 7 5 2" xfId="35483"/>
    <cellStyle name="Normal 13 2 7 6" xfId="5914"/>
    <cellStyle name="Normal 13 2 7 6 2" xfId="51518"/>
    <cellStyle name="Normal 13 2 7 7" xfId="5915"/>
    <cellStyle name="Normal 13 2 7 7 2" xfId="57639"/>
    <cellStyle name="Normal 13 2 7 8" xfId="51520"/>
    <cellStyle name="Normal 13 2 8" xfId="5916"/>
    <cellStyle name="Normal 13 2 8 2" xfId="5917"/>
    <cellStyle name="Normal 13 2 8 2 2" xfId="5918"/>
    <cellStyle name="Normal 13 2 8 2 2 2" xfId="5919"/>
    <cellStyle name="Normal 13 2 8 2 2 2 2" xfId="51519"/>
    <cellStyle name="Normal 13 2 8 2 2 3" xfId="51499"/>
    <cellStyle name="Normal 13 2 8 2 3" xfId="5920"/>
    <cellStyle name="Normal 13 2 8 2 3 2" xfId="57305"/>
    <cellStyle name="Normal 13 2 8 2 4" xfId="5921"/>
    <cellStyle name="Normal 13 2 8 2 4 2" xfId="35482"/>
    <cellStyle name="Normal 13 2 8 2 5" xfId="5922"/>
    <cellStyle name="Normal 13 2 8 2 5 2" xfId="51513"/>
    <cellStyle name="Normal 13 2 8 2 6" xfId="56013"/>
    <cellStyle name="Normal 13 2 8 3" xfId="5923"/>
    <cellStyle name="Normal 13 2 8 3 2" xfId="5924"/>
    <cellStyle name="Normal 13 2 8 3 2 2" xfId="51517"/>
    <cellStyle name="Normal 13 2 8 3 3" xfId="5925"/>
    <cellStyle name="Normal 13 2 8 3 3 2" xfId="51516"/>
    <cellStyle name="Normal 13 2 8 3 4" xfId="51515"/>
    <cellStyle name="Normal 13 2 8 4" xfId="5926"/>
    <cellStyle name="Normal 13 2 8 4 2" xfId="51514"/>
    <cellStyle name="Normal 13 2 8 5" xfId="5927"/>
    <cellStyle name="Normal 13 2 8 5 2" xfId="54662"/>
    <cellStyle name="Normal 13 2 8 6" xfId="5928"/>
    <cellStyle name="Normal 13 2 8 6 2" xfId="51512"/>
    <cellStyle name="Normal 13 2 8 7" xfId="5929"/>
    <cellStyle name="Normal 13 2 8 7 2" xfId="51511"/>
    <cellStyle name="Normal 13 2 8 8" xfId="51510"/>
    <cellStyle name="Normal 13 2 9" xfId="5930"/>
    <cellStyle name="Normal 13 2 9 2" xfId="5931"/>
    <cellStyle name="Normal 13 2 9 2 2" xfId="5932"/>
    <cellStyle name="Normal 13 2 9 2 2 2" xfId="5933"/>
    <cellStyle name="Normal 13 2 9 2 2 2 2" xfId="51509"/>
    <cellStyle name="Normal 13 2 9 2 2 3" xfId="51508"/>
    <cellStyle name="Normal 13 2 9 2 3" xfId="5934"/>
    <cellStyle name="Normal 13 2 9 2 3 2" xfId="51507"/>
    <cellStyle name="Normal 13 2 9 2 4" xfId="5935"/>
    <cellStyle name="Normal 13 2 9 2 4 2" xfId="51506"/>
    <cellStyle name="Normal 13 2 9 2 5" xfId="5936"/>
    <cellStyle name="Normal 13 2 9 2 5 2" xfId="51505"/>
    <cellStyle name="Normal 13 2 9 2 6" xfId="51504"/>
    <cellStyle name="Normal 13 2 9 3" xfId="5937"/>
    <cellStyle name="Normal 13 2 9 3 2" xfId="5938"/>
    <cellStyle name="Normal 13 2 9 3 2 2" xfId="51503"/>
    <cellStyle name="Normal 13 2 9 3 3" xfId="5939"/>
    <cellStyle name="Normal 13 2 9 3 3 2" xfId="51502"/>
    <cellStyle name="Normal 13 2 9 3 4" xfId="51501"/>
    <cellStyle name="Normal 13 2 9 4" xfId="5940"/>
    <cellStyle name="Normal 13 2 9 4 2" xfId="51500"/>
    <cellStyle name="Normal 13 2 9 5" xfId="5941"/>
    <cellStyle name="Normal 13 2 9 5 2" xfId="33254"/>
    <cellStyle name="Normal 13 2 9 6" xfId="5942"/>
    <cellStyle name="Normal 13 2 9 6 2" xfId="55909"/>
    <cellStyle name="Normal 13 2 9 7" xfId="5943"/>
    <cellStyle name="Normal 13 2 9 7 2" xfId="57304"/>
    <cellStyle name="Normal 13 2 9 8" xfId="51498"/>
    <cellStyle name="Normal 13 2_Risikomatrise BM 2011" xfId="402"/>
    <cellStyle name="Normal 13 20" xfId="5944"/>
    <cellStyle name="Normal 13 20 2" xfId="51497"/>
    <cellStyle name="Normal 13 21" xfId="5693"/>
    <cellStyle name="Normal 13 21 2" xfId="51494"/>
    <cellStyle name="Normal 13 22" xfId="51496"/>
    <cellStyle name="Normal 13 23" xfId="51495"/>
    <cellStyle name="Normal 13 24" xfId="33253"/>
    <cellStyle name="Normal 13 25" xfId="51489"/>
    <cellStyle name="Normal 13 26" xfId="51493"/>
    <cellStyle name="Normal 13 27" xfId="57303"/>
    <cellStyle name="Normal 13 28" xfId="35481"/>
    <cellStyle name="Normal 13 29" xfId="51492"/>
    <cellStyle name="Normal 13 3" xfId="403"/>
    <cellStyle name="Normal 13 3 2" xfId="5946"/>
    <cellStyle name="Normal 13 3 2 2" xfId="5947"/>
    <cellStyle name="Normal 13 3 2 2 2" xfId="51483"/>
    <cellStyle name="Normal 13 3 2 3" xfId="56012"/>
    <cellStyle name="Normal 13 3 3" xfId="5948"/>
    <cellStyle name="Normal 13 3 3 2" xfId="51491"/>
    <cellStyle name="Normal 13 3 4" xfId="5949"/>
    <cellStyle name="Normal 13 3 4 2" xfId="51490"/>
    <cellStyle name="Normal 13 3 5" xfId="5945"/>
    <cellStyle name="Normal 13 3 5 2" xfId="33252"/>
    <cellStyle name="Normal 13 3 6" xfId="51488"/>
    <cellStyle name="Normal 13 3 7" xfId="51487"/>
    <cellStyle name="Normal 13 3 8" xfId="2341"/>
    <cellStyle name="Normal 13 3_Score samlet Q4 2011" xfId="5950"/>
    <cellStyle name="Normal 13 30" xfId="51486"/>
    <cellStyle name="Normal 13 31" xfId="51485"/>
    <cellStyle name="Normal 13 32" xfId="51484"/>
    <cellStyle name="Normal 13 33" xfId="35480"/>
    <cellStyle name="Normal 13 34" xfId="51482"/>
    <cellStyle name="Normal 13 35" xfId="51481"/>
    <cellStyle name="Normal 13 36" xfId="51480"/>
    <cellStyle name="Normal 13 37" xfId="51479"/>
    <cellStyle name="Normal 13 38" xfId="51478"/>
    <cellStyle name="Normal 13 39" xfId="51477"/>
    <cellStyle name="Normal 13 4" xfId="404"/>
    <cellStyle name="Normal 13 4 2" xfId="5952"/>
    <cellStyle name="Normal 13 4 2 2" xfId="5953"/>
    <cellStyle name="Normal 13 4 2 2 2" xfId="51476"/>
    <cellStyle name="Normal 13 4 2 3" xfId="51475"/>
    <cellStyle name="Normal 13 4 3" xfId="5954"/>
    <cellStyle name="Normal 13 4 4" xfId="5955"/>
    <cellStyle name="Normal 13 4 4 2" xfId="51474"/>
    <cellStyle name="Normal 13 4 5" xfId="5956"/>
    <cellStyle name="Normal 13 4 5 2" xfId="51473"/>
    <cellStyle name="Normal 13 4 6" xfId="5951"/>
    <cellStyle name="Normal 13 4 6 2" xfId="51472"/>
    <cellStyle name="Normal 13 4 7" xfId="51471"/>
    <cellStyle name="Normal 13 4 8" xfId="51470"/>
    <cellStyle name="Normal 13 4 9" xfId="2342"/>
    <cellStyle name="Normal 13 4_Risikomatrise BM 2012" xfId="5957"/>
    <cellStyle name="Normal 13 40" xfId="51469"/>
    <cellStyle name="Normal 13 41" xfId="2336"/>
    <cellStyle name="Normal 13 5" xfId="405"/>
    <cellStyle name="Normal 13 5 2" xfId="5959"/>
    <cellStyle name="Normal 13 5 2 2" xfId="51468"/>
    <cellStyle name="Normal 13 5 3" xfId="5960"/>
    <cellStyle name="Normal 13 5 3 2" xfId="51467"/>
    <cellStyle name="Normal 13 5 4" xfId="5958"/>
    <cellStyle name="Normal 13 5 4 2" xfId="51466"/>
    <cellStyle name="Normal 13 5 5" xfId="51465"/>
    <cellStyle name="Normal 13 5 6" xfId="51464"/>
    <cellStyle name="Normal 13 5 7" xfId="2343"/>
    <cellStyle name="Normal 13 6" xfId="5961"/>
    <cellStyle name="Normal 13 6 2" xfId="5962"/>
    <cellStyle name="Normal 13 6 2 2" xfId="5963"/>
    <cellStyle name="Normal 13 6 2 2 2" xfId="5964"/>
    <cellStyle name="Normal 13 6 2 2 2 2" xfId="51463"/>
    <cellStyle name="Normal 13 6 2 2 3" xfId="51462"/>
    <cellStyle name="Normal 13 6 2 3" xfId="5965"/>
    <cellStyle name="Normal 13 6 2 3 2" xfId="51461"/>
    <cellStyle name="Normal 13 6 2 4" xfId="5966"/>
    <cellStyle name="Normal 13 6 2 4 2" xfId="51460"/>
    <cellStyle name="Normal 13 6 2 5" xfId="5967"/>
    <cellStyle name="Normal 13 6 2 5 2" xfId="51459"/>
    <cellStyle name="Normal 13 6 2 6" xfId="51458"/>
    <cellStyle name="Normal 13 6 3" xfId="5968"/>
    <cellStyle name="Normal 13 6 3 2" xfId="5969"/>
    <cellStyle name="Normal 13 6 3 2 2" xfId="51457"/>
    <cellStyle name="Normal 13 6 3 3" xfId="5970"/>
    <cellStyle name="Normal 13 6 3 3 2" xfId="51456"/>
    <cellStyle name="Normal 13 6 3 4" xfId="55908"/>
    <cellStyle name="Normal 13 6 4" xfId="5971"/>
    <cellStyle name="Normal 13 6 4 2" xfId="51454"/>
    <cellStyle name="Normal 13 6 5" xfId="5972"/>
    <cellStyle name="Normal 13 6 5 2" xfId="51453"/>
    <cellStyle name="Normal 13 6 6" xfId="5973"/>
    <cellStyle name="Normal 13 6 6 2" xfId="51455"/>
    <cellStyle name="Normal 13 6 7" xfId="5974"/>
    <cellStyle name="Normal 13 6 7 2" xfId="55907"/>
    <cellStyle name="Normal 13 6 8" xfId="51451"/>
    <cellStyle name="Normal 13 6 9" xfId="51450"/>
    <cellStyle name="Normal 13 7" xfId="5975"/>
    <cellStyle name="Normal 13 7 2" xfId="5976"/>
    <cellStyle name="Normal 13 7 2 2" xfId="5977"/>
    <cellStyle name="Normal 13 7 2 2 2" xfId="5978"/>
    <cellStyle name="Normal 13 7 2 2 2 2" xfId="51452"/>
    <cellStyle name="Normal 13 7 2 2 3" xfId="51449"/>
    <cellStyle name="Normal 13 7 2 3" xfId="5979"/>
    <cellStyle name="Normal 13 7 2 3 2" xfId="55372"/>
    <cellStyle name="Normal 13 7 2 4" xfId="5980"/>
    <cellStyle name="Normal 13 7 2 4 2" xfId="51448"/>
    <cellStyle name="Normal 13 7 2 5" xfId="5981"/>
    <cellStyle name="Normal 13 7 2 5 2" xfId="51447"/>
    <cellStyle name="Normal 13 7 2 6" xfId="51446"/>
    <cellStyle name="Normal 13 7 3" xfId="5982"/>
    <cellStyle name="Normal 13 7 3 2" xfId="5983"/>
    <cellStyle name="Normal 13 7 3 2 2" xfId="51445"/>
    <cellStyle name="Normal 13 7 3 3" xfId="5984"/>
    <cellStyle name="Normal 13 7 3 3 2" xfId="51444"/>
    <cellStyle name="Normal 13 7 3 4" xfId="51443"/>
    <cellStyle name="Normal 13 7 4" xfId="5985"/>
    <cellStyle name="Normal 13 7 4 2" xfId="51442"/>
    <cellStyle name="Normal 13 7 5" xfId="5986"/>
    <cellStyle name="Normal 13 7 5 2" xfId="33251"/>
    <cellStyle name="Normal 13 7 6" xfId="5987"/>
    <cellStyle name="Normal 13 7 6 2" xfId="51441"/>
    <cellStyle name="Normal 13 7 7" xfId="5988"/>
    <cellStyle name="Normal 13 7 7 2" xfId="51432"/>
    <cellStyle name="Normal 13 7 8" xfId="57302"/>
    <cellStyle name="Normal 13 8" xfId="5989"/>
    <cellStyle name="Normal 13 8 2" xfId="5990"/>
    <cellStyle name="Normal 13 8 2 2" xfId="5991"/>
    <cellStyle name="Normal 13 8 2 2 2" xfId="5992"/>
    <cellStyle name="Normal 13 8 2 2 2 2" xfId="51440"/>
    <cellStyle name="Normal 13 8 2 2 3" xfId="51439"/>
    <cellStyle name="Normal 13 8 2 3" xfId="5993"/>
    <cellStyle name="Normal 13 8 2 3 2" xfId="51438"/>
    <cellStyle name="Normal 13 8 2 4" xfId="5994"/>
    <cellStyle name="Normal 13 8 2 4 2" xfId="51437"/>
    <cellStyle name="Normal 13 8 2 5" xfId="5995"/>
    <cellStyle name="Normal 13 8 2 5 2" xfId="51436"/>
    <cellStyle name="Normal 13 8 2 6" xfId="51435"/>
    <cellStyle name="Normal 13 8 3" xfId="5996"/>
    <cellStyle name="Normal 13 8 3 2" xfId="5997"/>
    <cellStyle name="Normal 13 8 3 2 2" xfId="33250"/>
    <cellStyle name="Normal 13 8 3 3" xfId="5998"/>
    <cellStyle name="Normal 13 8 3 3 2" xfId="51434"/>
    <cellStyle name="Normal 13 8 3 4" xfId="51433"/>
    <cellStyle name="Normal 13 8 4" xfId="5999"/>
    <cellStyle name="Normal 13 8 4 2" xfId="33362"/>
    <cellStyle name="Normal 13 8 5" xfId="6000"/>
    <cellStyle name="Normal 13 8 5 2" xfId="51431"/>
    <cellStyle name="Normal 13 8 6" xfId="6001"/>
    <cellStyle name="Normal 13 8 6 2" xfId="51430"/>
    <cellStyle name="Normal 13 8 7" xfId="6002"/>
    <cellStyle name="Normal 13 8 7 2" xfId="51429"/>
    <cellStyle name="Normal 13 8 8" xfId="51428"/>
    <cellStyle name="Normal 13 9" xfId="6003"/>
    <cellStyle name="Normal 13 9 2" xfId="6004"/>
    <cellStyle name="Normal 13 9 2 2" xfId="6005"/>
    <cellStyle name="Normal 13 9 2 2 2" xfId="6006"/>
    <cellStyle name="Normal 13 9 2 2 2 2" xfId="51427"/>
    <cellStyle name="Normal 13 9 2 2 3" xfId="51426"/>
    <cellStyle name="Normal 13 9 2 3" xfId="6007"/>
    <cellStyle name="Normal 13 9 2 3 2" xfId="51425"/>
    <cellStyle name="Normal 13 9 2 4" xfId="6008"/>
    <cellStyle name="Normal 13 9 2 4 2" xfId="51424"/>
    <cellStyle name="Normal 13 9 2 5" xfId="6009"/>
    <cellStyle name="Normal 13 9 2 5 2" xfId="51423"/>
    <cellStyle name="Normal 13 9 2 6" xfId="51422"/>
    <cellStyle name="Normal 13 9 3" xfId="6010"/>
    <cellStyle name="Normal 13 9 3 2" xfId="6011"/>
    <cellStyle name="Normal 13 9 3 2 2" xfId="51421"/>
    <cellStyle name="Normal 13 9 3 3" xfId="51420"/>
    <cellStyle name="Normal 13 9 4" xfId="6012"/>
    <cellStyle name="Normal 13 9 4 2" xfId="51419"/>
    <cellStyle name="Normal 13 9 5" xfId="6013"/>
    <cellStyle name="Normal 13 9 5 2" xfId="51418"/>
    <cellStyle name="Normal 13 9 6" xfId="6014"/>
    <cellStyle name="Normal 13 9 6 2" xfId="51417"/>
    <cellStyle name="Normal 13 9 7" xfId="6015"/>
    <cellStyle name="Normal 13 9 7 2" xfId="51416"/>
    <cellStyle name="Normal 13 9 8" xfId="51415"/>
    <cellStyle name="Normal 13_Risikomatrise BM 2012" xfId="6016"/>
    <cellStyle name="Normal 130" xfId="6017"/>
    <cellStyle name="Normal 130 2" xfId="51414"/>
    <cellStyle name="Normal 131" xfId="6018"/>
    <cellStyle name="Normal 131 2" xfId="51413"/>
    <cellStyle name="Normal 132" xfId="6019"/>
    <cellStyle name="Normal 132 2" xfId="55906"/>
    <cellStyle name="Normal 133" xfId="29190"/>
    <cellStyle name="Normal 133 2" xfId="51411"/>
    <cellStyle name="Normal 134" xfId="3814"/>
    <cellStyle name="Normal 135" xfId="31755"/>
    <cellStyle name="Normal 136" xfId="33430"/>
    <cellStyle name="Normal 137" xfId="57680"/>
    <cellStyle name="Normal 138" xfId="57678"/>
    <cellStyle name="Normal 139" xfId="57679"/>
    <cellStyle name="Normal 14" xfId="406"/>
    <cellStyle name="Normal 14 10" xfId="51410"/>
    <cellStyle name="Normal 14 11" xfId="51409"/>
    <cellStyle name="Normal 14 12" xfId="2344"/>
    <cellStyle name="Normal 14 2" xfId="407"/>
    <cellStyle name="Normal 14 2 10" xfId="51408"/>
    <cellStyle name="Normal 14 2 11" xfId="51407"/>
    <cellStyle name="Normal 14 2 12" xfId="2345"/>
    <cellStyle name="Normal 14 2 2" xfId="408"/>
    <cellStyle name="Normal 14 2 2 10" xfId="6023"/>
    <cellStyle name="Normal 14 2 2 10 2" xfId="6024"/>
    <cellStyle name="Normal 14 2 2 10 2 2" xfId="6025"/>
    <cellStyle name="Normal 14 2 2 10 2 2 2" xfId="51406"/>
    <cellStyle name="Normal 14 2 2 10 2 3" xfId="51405"/>
    <cellStyle name="Normal 14 2 2 10 3" xfId="6026"/>
    <cellStyle name="Normal 14 2 2 10 3 2" xfId="51404"/>
    <cellStyle name="Normal 14 2 2 10 4" xfId="6027"/>
    <cellStyle name="Normal 14 2 2 10 4 2" xfId="51403"/>
    <cellStyle name="Normal 14 2 2 10 5" xfId="6028"/>
    <cellStyle name="Normal 14 2 2 10 5 2" xfId="51402"/>
    <cellStyle name="Normal 14 2 2 10 6" xfId="51401"/>
    <cellStyle name="Normal 14 2 2 11" xfId="6029"/>
    <cellStyle name="Normal 14 2 2 11 2" xfId="6030"/>
    <cellStyle name="Normal 14 2 2 11 2 2" xfId="51400"/>
    <cellStyle name="Normal 14 2 2 11 3" xfId="6031"/>
    <cellStyle name="Normal 14 2 2 11 3 2" xfId="51399"/>
    <cellStyle name="Normal 14 2 2 11 4" xfId="51398"/>
    <cellStyle name="Normal 14 2 2 12" xfId="6032"/>
    <cellStyle name="Normal 14 2 2 12 2" xfId="51397"/>
    <cellStyle name="Normal 14 2 2 13" xfId="6033"/>
    <cellStyle name="Normal 14 2 2 13 2" xfId="51396"/>
    <cellStyle name="Normal 14 2 2 14" xfId="6034"/>
    <cellStyle name="Normal 14 2 2 14 2" xfId="51395"/>
    <cellStyle name="Normal 14 2 2 15" xfId="6035"/>
    <cellStyle name="Normal 14 2 2 15 2" xfId="51394"/>
    <cellStyle name="Normal 14 2 2 16" xfId="6036"/>
    <cellStyle name="Normal 14 2 2 16 2" xfId="51393"/>
    <cellStyle name="Normal 14 2 2 17" xfId="6022"/>
    <cellStyle name="Normal 14 2 2 17 2" xfId="51392"/>
    <cellStyle name="Normal 14 2 2 18" xfId="51391"/>
    <cellStyle name="Normal 14 2 2 19" xfId="51390"/>
    <cellStyle name="Normal 14 2 2 2" xfId="409"/>
    <cellStyle name="Normal 14 2 2 2 10" xfId="51387"/>
    <cellStyle name="Normal 14 2 2 2 11" xfId="2347"/>
    <cellStyle name="Normal 14 2 2 2 2" xfId="410"/>
    <cellStyle name="Normal 14 2 2 2 2 10" xfId="6039"/>
    <cellStyle name="Normal 14 2 2 2 2 10 2" xfId="51389"/>
    <cellStyle name="Normal 14 2 2 2 2 11" xfId="6040"/>
    <cellStyle name="Normal 14 2 2 2 2 11 2" xfId="51388"/>
    <cellStyle name="Normal 14 2 2 2 2 12" xfId="6041"/>
    <cellStyle name="Normal 14 2 2 2 2 12 2" xfId="35478"/>
    <cellStyle name="Normal 14 2 2 2 2 13" xfId="6042"/>
    <cellStyle name="Normal 14 2 2 2 2 13 2" xfId="51355"/>
    <cellStyle name="Normal 14 2 2 2 2 14" xfId="6038"/>
    <cellStyle name="Normal 14 2 2 2 2 14 2" xfId="56011"/>
    <cellStyle name="Normal 14 2 2 2 2 15" xfId="51386"/>
    <cellStyle name="Normal 14 2 2 2 2 16" xfId="51385"/>
    <cellStyle name="Normal 14 2 2 2 2 17" xfId="51384"/>
    <cellStyle name="Normal 14 2 2 2 2 18" xfId="51383"/>
    <cellStyle name="Normal 14 2 2 2 2 19" xfId="2348"/>
    <cellStyle name="Normal 14 2 2 2 2 2" xfId="6043"/>
    <cellStyle name="Normal 14 2 2 2 2 2 2" xfId="6044"/>
    <cellStyle name="Normal 14 2 2 2 2 2 3" xfId="6045"/>
    <cellStyle name="Normal 14 2 2 2 2 2 3 2" xfId="6046"/>
    <cellStyle name="Normal 14 2 2 2 2 2 3 2 2" xfId="6047"/>
    <cellStyle name="Normal 14 2 2 2 2 2 3 2 2 2" xfId="51382"/>
    <cellStyle name="Normal 14 2 2 2 2 2 3 2 3" xfId="6048"/>
    <cellStyle name="Normal 14 2 2 2 2 2 3 2 3 2" xfId="51381"/>
    <cellStyle name="Normal 14 2 2 2 2 2 3 2 4" xfId="51380"/>
    <cellStyle name="Normal 14 2 2 2 2 2 3 3" xfId="6049"/>
    <cellStyle name="Normal 14 2 2 2 2 2 3 3 2" xfId="51379"/>
    <cellStyle name="Normal 14 2 2 2 2 2 3 4" xfId="6050"/>
    <cellStyle name="Normal 14 2 2 2 2 2 3 4 2" xfId="51378"/>
    <cellStyle name="Normal 14 2 2 2 2 2 3 5" xfId="6051"/>
    <cellStyle name="Normal 14 2 2 2 2 2 3 5 2" xfId="51412"/>
    <cellStyle name="Normal 14 2 2 2 2 2 3 6" xfId="51377"/>
    <cellStyle name="Normal 14 2 2 2 2 2 4" xfId="6052"/>
    <cellStyle name="Normal 14 2 2 2 2 2 4 2" xfId="6053"/>
    <cellStyle name="Normal 14 2 2 2 2 2 4 2 2" xfId="51839"/>
    <cellStyle name="Normal 14 2 2 2 2 2 4 3" xfId="6054"/>
    <cellStyle name="Normal 14 2 2 2 2 2 4 3 2" xfId="51376"/>
    <cellStyle name="Normal 14 2 2 2 2 2 4 4" xfId="55905"/>
    <cellStyle name="Normal 14 2 2 2 2 2 5" xfId="6055"/>
    <cellStyle name="Normal 14 2 2 2 2 2 5 2" xfId="55904"/>
    <cellStyle name="Normal 14 2 2 2 2 2 6" xfId="6056"/>
    <cellStyle name="Normal 14 2 2 2 2 2 6 2" xfId="55903"/>
    <cellStyle name="Normal 14 2 2 2 2 2 7" xfId="6057"/>
    <cellStyle name="Normal 14 2 2 2 2 2 7 2" xfId="51372"/>
    <cellStyle name="Normal 14 2 2 2 2 2 8" xfId="6058"/>
    <cellStyle name="Normal 14 2 2 2 2 2 8 2" xfId="51371"/>
    <cellStyle name="Normal 14 2 2 2 2 2 9" xfId="51370"/>
    <cellStyle name="Normal 14 2 2 2 2 3" xfId="6059"/>
    <cellStyle name="Normal 14 2 2 2 2 3 2" xfId="6060"/>
    <cellStyle name="Normal 14 2 2 2 2 3 3" xfId="6061"/>
    <cellStyle name="Normal 14 2 2 2 2 3 3 2" xfId="6062"/>
    <cellStyle name="Normal 14 2 2 2 2 3 3 2 2" xfId="6063"/>
    <cellStyle name="Normal 14 2 2 2 2 3 3 2 2 2" xfId="51369"/>
    <cellStyle name="Normal 14 2 2 2 2 3 3 2 3" xfId="6064"/>
    <cellStyle name="Normal 14 2 2 2 2 3 3 2 3 2" xfId="51368"/>
    <cellStyle name="Normal 14 2 2 2 2 3 3 2 4" xfId="51367"/>
    <cellStyle name="Normal 14 2 2 2 2 3 3 3" xfId="6065"/>
    <cellStyle name="Normal 14 2 2 2 2 3 3 3 2" xfId="51366"/>
    <cellStyle name="Normal 14 2 2 2 2 3 3 4" xfId="6066"/>
    <cellStyle name="Normal 14 2 2 2 2 3 3 4 2" xfId="51365"/>
    <cellStyle name="Normal 14 2 2 2 2 3 3 5" xfId="6067"/>
    <cellStyle name="Normal 14 2 2 2 2 3 3 5 2" xfId="51364"/>
    <cellStyle name="Normal 14 2 2 2 2 3 3 6" xfId="51363"/>
    <cellStyle name="Normal 14 2 2 2 2 3 4" xfId="6068"/>
    <cellStyle name="Normal 14 2 2 2 2 3 4 2" xfId="6069"/>
    <cellStyle name="Normal 14 2 2 2 2 3 4 2 2" xfId="51362"/>
    <cellStyle name="Normal 14 2 2 2 2 3 4 3" xfId="6070"/>
    <cellStyle name="Normal 14 2 2 2 2 3 4 3 2" xfId="51361"/>
    <cellStyle name="Normal 14 2 2 2 2 3 4 4" xfId="51360"/>
    <cellStyle name="Normal 14 2 2 2 2 3 5" xfId="6071"/>
    <cellStyle name="Normal 14 2 2 2 2 3 5 2" xfId="51359"/>
    <cellStyle name="Normal 14 2 2 2 2 3 6" xfId="6072"/>
    <cellStyle name="Normal 14 2 2 2 2 3 6 2" xfId="51373"/>
    <cellStyle name="Normal 14 2 2 2 2 3 7" xfId="6073"/>
    <cellStyle name="Normal 14 2 2 2 2 3 7 2" xfId="55902"/>
    <cellStyle name="Normal 14 2 2 2 2 3 8" xfId="6074"/>
    <cellStyle name="Normal 14 2 2 2 2 3 8 2" xfId="33590"/>
    <cellStyle name="Normal 14 2 2 2 2 3 9" xfId="51356"/>
    <cellStyle name="Normal 14 2 2 2 2 4" xfId="6075"/>
    <cellStyle name="Normal 14 2 2 2 2 4 2" xfId="6076"/>
    <cellStyle name="Normal 14 2 2 2 2 4 2 2" xfId="32029"/>
    <cellStyle name="Normal 14 2 2 2 2 4 3" xfId="55371"/>
    <cellStyle name="Normal 14 2 2 2 2 5" xfId="6077"/>
    <cellStyle name="Normal 14 2 2 2 2 5 2" xfId="6078"/>
    <cellStyle name="Normal 14 2 2 2 2 5 2 2" xfId="6079"/>
    <cellStyle name="Normal 14 2 2 2 2 5 2 2 2" xfId="6080"/>
    <cellStyle name="Normal 14 2 2 2 2 5 2 2 2 2" xfId="51354"/>
    <cellStyle name="Normal 14 2 2 2 2 5 2 2 3" xfId="51357"/>
    <cellStyle name="Normal 14 2 2 2 2 5 2 3" xfId="6081"/>
    <cellStyle name="Normal 14 2 2 2 2 5 2 3 2" xfId="51352"/>
    <cellStyle name="Normal 14 2 2 2 2 5 2 4" xfId="6082"/>
    <cellStyle name="Normal 14 2 2 2 2 5 2 4 2" xfId="51353"/>
    <cellStyle name="Normal 14 2 2 2 2 5 2 5" xfId="6083"/>
    <cellStyle name="Normal 14 2 2 2 2 5 2 5 2" xfId="33249"/>
    <cellStyle name="Normal 14 2 2 2 2 5 2 6" xfId="51351"/>
    <cellStyle name="Normal 14 2 2 2 2 5 3" xfId="6084"/>
    <cellStyle name="Normal 14 2 2 2 2 5 3 2" xfId="6085"/>
    <cellStyle name="Normal 14 2 2 2 2 5 3 2 2" xfId="51350"/>
    <cellStyle name="Normal 14 2 2 2 2 5 3 3" xfId="6086"/>
    <cellStyle name="Normal 14 2 2 2 2 5 3 3 2" xfId="55370"/>
    <cellStyle name="Normal 14 2 2 2 2 5 3 4" xfId="51349"/>
    <cellStyle name="Normal 14 2 2 2 2 5 4" xfId="6087"/>
    <cellStyle name="Normal 14 2 2 2 2 5 4 2" xfId="51348"/>
    <cellStyle name="Normal 14 2 2 2 2 5 5" xfId="6088"/>
    <cellStyle name="Normal 14 2 2 2 2 5 5 2" xfId="51347"/>
    <cellStyle name="Normal 14 2 2 2 2 5 6" xfId="6089"/>
    <cellStyle name="Normal 14 2 2 2 2 5 6 2" xfId="51346"/>
    <cellStyle name="Normal 14 2 2 2 2 5 7" xfId="6090"/>
    <cellStyle name="Normal 14 2 2 2 2 5 7 2" xfId="51345"/>
    <cellStyle name="Normal 14 2 2 2 2 5 8" xfId="51344"/>
    <cellStyle name="Normal 14 2 2 2 2 6" xfId="6091"/>
    <cellStyle name="Normal 14 2 2 2 2 6 2" xfId="6092"/>
    <cellStyle name="Normal 14 2 2 2 2 6 2 2" xfId="6093"/>
    <cellStyle name="Normal 14 2 2 2 2 6 2 2 2" xfId="6094"/>
    <cellStyle name="Normal 14 2 2 2 2 6 2 2 2 2" xfId="55369"/>
    <cellStyle name="Normal 14 2 2 2 2 6 2 2 3" xfId="51343"/>
    <cellStyle name="Normal 14 2 2 2 2 6 2 3" xfId="6095"/>
    <cellStyle name="Normal 14 2 2 2 2 6 2 3 2" xfId="51342"/>
    <cellStyle name="Normal 14 2 2 2 2 6 2 4" xfId="6096"/>
    <cellStyle name="Normal 14 2 2 2 2 6 2 4 2" xfId="51341"/>
    <cellStyle name="Normal 14 2 2 2 2 6 2 5" xfId="6097"/>
    <cellStyle name="Normal 14 2 2 2 2 6 2 5 2" xfId="51340"/>
    <cellStyle name="Normal 14 2 2 2 2 6 2 6" xfId="51339"/>
    <cellStyle name="Normal 14 2 2 2 2 6 3" xfId="6098"/>
    <cellStyle name="Normal 14 2 2 2 2 6 3 2" xfId="6099"/>
    <cellStyle name="Normal 14 2 2 2 2 6 3 2 2" xfId="51338"/>
    <cellStyle name="Normal 14 2 2 2 2 6 3 3" xfId="6100"/>
    <cellStyle name="Normal 14 2 2 2 2 6 3 3 2" xfId="51337"/>
    <cellStyle name="Normal 14 2 2 2 2 6 3 4" xfId="51336"/>
    <cellStyle name="Normal 14 2 2 2 2 6 4" xfId="6101"/>
    <cellStyle name="Normal 14 2 2 2 2 6 4 2" xfId="51335"/>
    <cellStyle name="Normal 14 2 2 2 2 6 5" xfId="6102"/>
    <cellStyle name="Normal 14 2 2 2 2 6 5 2" xfId="51334"/>
    <cellStyle name="Normal 14 2 2 2 2 6 6" xfId="6103"/>
    <cellStyle name="Normal 14 2 2 2 2 6 6 2" xfId="55368"/>
    <cellStyle name="Normal 14 2 2 2 2 6 7" xfId="6104"/>
    <cellStyle name="Normal 14 2 2 2 2 6 7 2" xfId="51333"/>
    <cellStyle name="Normal 14 2 2 2 2 6 8" xfId="51332"/>
    <cellStyle name="Normal 14 2 2 2 2 7" xfId="6105"/>
    <cellStyle name="Normal 14 2 2 2 2 7 2" xfId="6106"/>
    <cellStyle name="Normal 14 2 2 2 2 7 2 2" xfId="6107"/>
    <cellStyle name="Normal 14 2 2 2 2 7 2 2 2" xfId="51331"/>
    <cellStyle name="Normal 14 2 2 2 2 7 2 3" xfId="51330"/>
    <cellStyle name="Normal 14 2 2 2 2 7 3" xfId="6108"/>
    <cellStyle name="Normal 14 2 2 2 2 7 3 2" xfId="51329"/>
    <cellStyle name="Normal 14 2 2 2 2 7 4" xfId="6109"/>
    <cellStyle name="Normal 14 2 2 2 2 7 4 2" xfId="51328"/>
    <cellStyle name="Normal 14 2 2 2 2 7 5" xfId="6110"/>
    <cellStyle name="Normal 14 2 2 2 2 7 5 2" xfId="51327"/>
    <cellStyle name="Normal 14 2 2 2 2 7 6" xfId="51326"/>
    <cellStyle name="Normal 14 2 2 2 2 8" xfId="6111"/>
    <cellStyle name="Normal 14 2 2 2 2 8 2" xfId="6112"/>
    <cellStyle name="Normal 14 2 2 2 2 8 2 2" xfId="51325"/>
    <cellStyle name="Normal 14 2 2 2 2 8 3" xfId="6113"/>
    <cellStyle name="Normal 14 2 2 2 2 8 3 2" xfId="51324"/>
    <cellStyle name="Normal 14 2 2 2 2 8 4" xfId="51323"/>
    <cellStyle name="Normal 14 2 2 2 2 9" xfId="6114"/>
    <cellStyle name="Normal 14 2 2 2 2 9 2" xfId="51322"/>
    <cellStyle name="Normal 14 2 2 2 2_Risikomatrise BM 2012" xfId="6115"/>
    <cellStyle name="Normal 14 2 2 2 3" xfId="411"/>
    <cellStyle name="Normal 14 2 2 2 3 10" xfId="6116"/>
    <cellStyle name="Normal 14 2 2 2 3 10 2" xfId="51321"/>
    <cellStyle name="Normal 14 2 2 2 3 11" xfId="51320"/>
    <cellStyle name="Normal 14 2 2 2 3 12" xfId="51319"/>
    <cellStyle name="Normal 14 2 2 2 3 13" xfId="51318"/>
    <cellStyle name="Normal 14 2 2 2 3 14" xfId="51317"/>
    <cellStyle name="Normal 14 2 2 2 3 15" xfId="2349"/>
    <cellStyle name="Normal 14 2 2 2 3 2" xfId="6117"/>
    <cellStyle name="Normal 14 2 2 2 3 2 2" xfId="6118"/>
    <cellStyle name="Normal 14 2 2 2 3 2 2 2" xfId="51316"/>
    <cellStyle name="Normal 14 2 2 2 3 2 3" xfId="51315"/>
    <cellStyle name="Normal 14 2 2 2 3 3" xfId="6119"/>
    <cellStyle name="Normal 14 2 2 2 3 3 2" xfId="6120"/>
    <cellStyle name="Normal 14 2 2 2 3 3 2 2" xfId="6121"/>
    <cellStyle name="Normal 14 2 2 2 3 3 2 2 2" xfId="51314"/>
    <cellStyle name="Normal 14 2 2 2 3 3 2 3" xfId="6122"/>
    <cellStyle name="Normal 14 2 2 2 3 3 2 3 2" xfId="51312"/>
    <cellStyle name="Normal 14 2 2 2 3 3 2 4" xfId="51313"/>
    <cellStyle name="Normal 14 2 2 2 3 3 3" xfId="6123"/>
    <cellStyle name="Normal 14 2 2 2 3 3 3 2" xfId="33248"/>
    <cellStyle name="Normal 14 2 2 2 3 3 4" xfId="6124"/>
    <cellStyle name="Normal 14 2 2 2 3 3 4 2" xfId="51262"/>
    <cellStyle name="Normal 14 2 2 2 3 3 5" xfId="6125"/>
    <cellStyle name="Normal 14 2 2 2 3 3 5 2" xfId="57301"/>
    <cellStyle name="Normal 14 2 2 2 3 3 6" xfId="51311"/>
    <cellStyle name="Normal 14 2 2 2 3 4" xfId="6126"/>
    <cellStyle name="Normal 14 2 2 2 3 4 2" xfId="6127"/>
    <cellStyle name="Normal 14 2 2 2 3 4 2 2" xfId="51310"/>
    <cellStyle name="Normal 14 2 2 2 3 4 3" xfId="6128"/>
    <cellStyle name="Normal 14 2 2 2 3 4 3 2" xfId="51309"/>
    <cellStyle name="Normal 14 2 2 2 3 4 4" xfId="51308"/>
    <cellStyle name="Normal 14 2 2 2 3 5" xfId="6129"/>
    <cellStyle name="Normal 14 2 2 2 3 5 2" xfId="51307"/>
    <cellStyle name="Normal 14 2 2 2 3 6" xfId="6130"/>
    <cellStyle name="Normal 14 2 2 2 3 6 2" xfId="51302"/>
    <cellStyle name="Normal 14 2 2 2 3 7" xfId="6131"/>
    <cellStyle name="Normal 14 2 2 2 3 7 2" xfId="56010"/>
    <cellStyle name="Normal 14 2 2 2 3 8" xfId="6132"/>
    <cellStyle name="Normal 14 2 2 2 3 8 2" xfId="51306"/>
    <cellStyle name="Normal 14 2 2 2 3 9" xfId="6133"/>
    <cellStyle name="Normal 14 2 2 2 3 9 2" xfId="51305"/>
    <cellStyle name="Normal 14 2 2 2 4" xfId="6134"/>
    <cellStyle name="Normal 14 2 2 2 4 2" xfId="51304"/>
    <cellStyle name="Normal 14 2 2 2 5" xfId="6135"/>
    <cellStyle name="Normal 14 2 2 2 5 2" xfId="51303"/>
    <cellStyle name="Normal 14 2 2 2 6" xfId="6136"/>
    <cellStyle name="Normal 14 2 2 2 6 2" xfId="32028"/>
    <cellStyle name="Normal 14 2 2 2 7" xfId="6137"/>
    <cellStyle name="Normal 14 2 2 2 7 2" xfId="51297"/>
    <cellStyle name="Normal 14 2 2 2 8" xfId="6037"/>
    <cellStyle name="Normal 14 2 2 2 8 2" xfId="56005"/>
    <cellStyle name="Normal 14 2 2 2 9" xfId="51301"/>
    <cellStyle name="Normal 14 2 2 2_Risikomatrise samlet 2012" xfId="6138"/>
    <cellStyle name="Normal 14 2 2 20" xfId="51300"/>
    <cellStyle name="Normal 14 2 2 21" xfId="51299"/>
    <cellStyle name="Normal 14 2 2 22" xfId="2346"/>
    <cellStyle name="Normal 14 2 2 3" xfId="412"/>
    <cellStyle name="Normal 14 2 2 3 10" xfId="6140"/>
    <cellStyle name="Normal 14 2 2 3 10 2" xfId="51298"/>
    <cellStyle name="Normal 14 2 2 3 11" xfId="6139"/>
    <cellStyle name="Normal 14 2 2 3 11 2" xfId="4085"/>
    <cellStyle name="Normal 14 2 2 3 12" xfId="51292"/>
    <cellStyle name="Normal 14 2 2 3 13" xfId="33352"/>
    <cellStyle name="Normal 14 2 2 3 14" xfId="51296"/>
    <cellStyle name="Normal 14 2 2 3 15" xfId="51295"/>
    <cellStyle name="Normal 14 2 2 3 16" xfId="2350"/>
    <cellStyle name="Normal 14 2 2 3 2" xfId="6141"/>
    <cellStyle name="Normal 14 2 2 3 2 2" xfId="6142"/>
    <cellStyle name="Normal 14 2 2 3 2 2 2" xfId="6143"/>
    <cellStyle name="Normal 14 2 2 3 2 2 2 2" xfId="6144"/>
    <cellStyle name="Normal 14 2 2 3 2 2 2 2 2" xfId="51294"/>
    <cellStyle name="Normal 14 2 2 3 2 2 2 3" xfId="51293"/>
    <cellStyle name="Normal 14 2 2 3 2 2 3" xfId="6145"/>
    <cellStyle name="Normal 14 2 2 3 2 2 3 2" xfId="35476"/>
    <cellStyle name="Normal 14 2 2 3 2 2 4" xfId="6146"/>
    <cellStyle name="Normal 14 2 2 3 2 2 4 2" xfId="51291"/>
    <cellStyle name="Normal 14 2 2 3 2 2 5" xfId="6147"/>
    <cellStyle name="Normal 14 2 2 3 2 2 5 2" xfId="51268"/>
    <cellStyle name="Normal 14 2 2 3 2 2 6" xfId="57641"/>
    <cellStyle name="Normal 14 2 2 3 2 3" xfId="6148"/>
    <cellStyle name="Normal 14 2 2 3 2 3 2" xfId="6149"/>
    <cellStyle name="Normal 14 2 2 3 2 3 2 2" xfId="51290"/>
    <cellStyle name="Normal 14 2 2 3 2 3 3" xfId="6150"/>
    <cellStyle name="Normal 14 2 2 3 2 3 3 2" xfId="51289"/>
    <cellStyle name="Normal 14 2 2 3 2 3 4" xfId="51288"/>
    <cellStyle name="Normal 14 2 2 3 2 4" xfId="6151"/>
    <cellStyle name="Normal 14 2 2 3 2 4 2" xfId="55900"/>
    <cellStyle name="Normal 14 2 2 3 2 5" xfId="6152"/>
    <cellStyle name="Normal 14 2 2 3 2 5 2" xfId="51287"/>
    <cellStyle name="Normal 14 2 2 3 2 6" xfId="6153"/>
    <cellStyle name="Normal 14 2 2 3 2 6 2" xfId="51286"/>
    <cellStyle name="Normal 14 2 2 3 2 7" xfId="6154"/>
    <cellStyle name="Normal 14 2 2 3 2 7 2" xfId="51285"/>
    <cellStyle name="Normal 14 2 2 3 2 8" xfId="51284"/>
    <cellStyle name="Normal 14 2 2 3 3" xfId="6155"/>
    <cellStyle name="Normal 14 2 2 3 3 2" xfId="6156"/>
    <cellStyle name="Normal 14 2 2 3 3 2 2" xfId="6157"/>
    <cellStyle name="Normal 14 2 2 3 3 2 2 2" xfId="6158"/>
    <cellStyle name="Normal 14 2 2 3 3 2 2 2 2" xfId="51283"/>
    <cellStyle name="Normal 14 2 2 3 3 2 2 3" xfId="51282"/>
    <cellStyle name="Normal 14 2 2 3 3 2 3" xfId="6159"/>
    <cellStyle name="Normal 14 2 2 3 3 2 3 2" xfId="51281"/>
    <cellStyle name="Normal 14 2 2 3 3 2 4" xfId="6160"/>
    <cellStyle name="Normal 14 2 2 3 3 2 4 2" xfId="51280"/>
    <cellStyle name="Normal 14 2 2 3 3 2 5" xfId="6161"/>
    <cellStyle name="Normal 14 2 2 3 3 2 5 2" xfId="51279"/>
    <cellStyle name="Normal 14 2 2 3 3 2 6" xfId="51278"/>
    <cellStyle name="Normal 14 2 2 3 3 3" xfId="6162"/>
    <cellStyle name="Normal 14 2 2 3 3 3 2" xfId="6163"/>
    <cellStyle name="Normal 14 2 2 3 3 3 2 2" xfId="51277"/>
    <cellStyle name="Normal 14 2 2 3 3 3 3" xfId="6164"/>
    <cellStyle name="Normal 14 2 2 3 3 3 3 2" xfId="51276"/>
    <cellStyle name="Normal 14 2 2 3 3 3 4" xfId="51275"/>
    <cellStyle name="Normal 14 2 2 3 3 4" xfId="6165"/>
    <cellStyle name="Normal 14 2 2 3 3 4 2" xfId="51274"/>
    <cellStyle name="Normal 14 2 2 3 3 5" xfId="6166"/>
    <cellStyle name="Normal 14 2 2 3 3 5 2" xfId="51273"/>
    <cellStyle name="Normal 14 2 2 3 3 6" xfId="6167"/>
    <cellStyle name="Normal 14 2 2 3 3 6 2" xfId="51272"/>
    <cellStyle name="Normal 14 2 2 3 3 7" xfId="6168"/>
    <cellStyle name="Normal 14 2 2 3 3 7 2" xfId="51271"/>
    <cellStyle name="Normal 14 2 2 3 3 8" xfId="51270"/>
    <cellStyle name="Normal 14 2 2 3 4" xfId="6169"/>
    <cellStyle name="Normal 14 2 2 3 4 2" xfId="6170"/>
    <cellStyle name="Normal 14 2 2 3 4 2 2" xfId="6171"/>
    <cellStyle name="Normal 14 2 2 3 4 2 2 2" xfId="51269"/>
    <cellStyle name="Normal 14 2 2 3 4 2 3" xfId="34977"/>
    <cellStyle name="Normal 14 2 2 3 4 3" xfId="6172"/>
    <cellStyle name="Normal 14 2 2 3 4 3 2" xfId="51263"/>
    <cellStyle name="Normal 14 2 2 3 4 4" xfId="6173"/>
    <cellStyle name="Normal 14 2 2 3 4 4 2" xfId="56009"/>
    <cellStyle name="Normal 14 2 2 3 4 5" xfId="6174"/>
    <cellStyle name="Normal 14 2 2 3 4 5 2" xfId="51267"/>
    <cellStyle name="Normal 14 2 2 3 4 6" xfId="51266"/>
    <cellStyle name="Normal 14 2 2 3 5" xfId="6175"/>
    <cellStyle name="Normal 14 2 2 3 5 2" xfId="6176"/>
    <cellStyle name="Normal 14 2 2 3 5 2 2" xfId="51358"/>
    <cellStyle name="Normal 14 2 2 3 5 3" xfId="6177"/>
    <cellStyle name="Normal 14 2 2 3 5 3 2" xfId="51265"/>
    <cellStyle name="Normal 14 2 2 3 5 4" xfId="33589"/>
    <cellStyle name="Normal 14 2 2 3 6" xfId="6178"/>
    <cellStyle name="Normal 14 2 2 3 6 2" xfId="35475"/>
    <cellStyle name="Normal 14 2 2 3 7" xfId="6179"/>
    <cellStyle name="Normal 14 2 2 3 7 2" xfId="51259"/>
    <cellStyle name="Normal 14 2 2 3 8" xfId="6180"/>
    <cellStyle name="Normal 14 2 2 3 8 2" xfId="51264"/>
    <cellStyle name="Normal 14 2 2 3 9" xfId="6181"/>
    <cellStyle name="Normal 14 2 2 3 9 2" xfId="33247"/>
    <cellStyle name="Normal 14 2 2 4" xfId="413"/>
    <cellStyle name="Normal 14 2 2 4 2" xfId="6183"/>
    <cellStyle name="Normal 14 2 2 4 2 2" xfId="6184"/>
    <cellStyle name="Normal 14 2 2 4 2 2 2" xfId="6185"/>
    <cellStyle name="Normal 14 2 2 4 2 2 2 2" xfId="6186"/>
    <cellStyle name="Normal 14 2 2 4 2 2 2 2 2" xfId="51261"/>
    <cellStyle name="Normal 14 2 2 4 2 2 2 3" xfId="6187"/>
    <cellStyle name="Normal 14 2 2 4 2 2 2 3 2" xfId="51260"/>
    <cellStyle name="Normal 14 2 2 4 2 2 2 4" xfId="35442"/>
    <cellStyle name="Normal 14 2 2 4 2 2 3" xfId="6188"/>
    <cellStyle name="Normal 14 2 2 4 2 2 3 2" xfId="51240"/>
    <cellStyle name="Normal 14 2 2 4 2 2 4" xfId="6189"/>
    <cellStyle name="Normal 14 2 2 4 2 2 4 2" xfId="56008"/>
    <cellStyle name="Normal 14 2 2 4 2 2 5" xfId="6190"/>
    <cellStyle name="Normal 14 2 2 4 2 2 5 2" xfId="55367"/>
    <cellStyle name="Normal 14 2 2 4 2 2 6" xfId="51258"/>
    <cellStyle name="Normal 14 2 2 4 2 3" xfId="6191"/>
    <cellStyle name="Normal 14 2 2 4 2 3 2" xfId="6192"/>
    <cellStyle name="Normal 14 2 2 4 2 3 2 2" xfId="51257"/>
    <cellStyle name="Normal 14 2 2 4 2 3 3" xfId="6193"/>
    <cellStyle name="Normal 14 2 2 4 2 3 3 2" xfId="55366"/>
    <cellStyle name="Normal 14 2 2 4 2 3 4" xfId="51256"/>
    <cellStyle name="Normal 14 2 2 4 2 4" xfId="6194"/>
    <cellStyle name="Normal 14 2 2 4 2 4 2" xfId="51255"/>
    <cellStyle name="Normal 14 2 2 4 2 5" xfId="6195"/>
    <cellStyle name="Normal 14 2 2 4 2 5 2" xfId="51254"/>
    <cellStyle name="Normal 14 2 2 4 2 6" xfId="6196"/>
    <cellStyle name="Normal 14 2 2 4 2 6 2" xfId="51253"/>
    <cellStyle name="Normal 14 2 2 4 2 7" xfId="6197"/>
    <cellStyle name="Normal 14 2 2 4 2 7 2" xfId="51252"/>
    <cellStyle name="Normal 14 2 2 4 2 8" xfId="51251"/>
    <cellStyle name="Normal 14 2 2 4 3" xfId="6198"/>
    <cellStyle name="Normal 14 2 2 4 4" xfId="6199"/>
    <cellStyle name="Normal 14 2 2 4 4 2" xfId="51250"/>
    <cellStyle name="Normal 14 2 2 4 5" xfId="6200"/>
    <cellStyle name="Normal 14 2 2 4 5 2" xfId="51249"/>
    <cellStyle name="Normal 14 2 2 4 6" xfId="6182"/>
    <cellStyle name="Normal 14 2 2 4 6 2" xfId="51248"/>
    <cellStyle name="Normal 14 2 2 4 7" xfId="51247"/>
    <cellStyle name="Normal 14 2 2 4 8" xfId="51246"/>
    <cellStyle name="Normal 14 2 2 4 9" xfId="2351"/>
    <cellStyle name="Normal 14 2 2 5" xfId="6201"/>
    <cellStyle name="Normal 14 2 2 5 2" xfId="6202"/>
    <cellStyle name="Normal 14 2 2 5 3" xfId="6203"/>
    <cellStyle name="Normal 14 2 2 5 3 2" xfId="6204"/>
    <cellStyle name="Normal 14 2 2 5 3 2 2" xfId="6205"/>
    <cellStyle name="Normal 14 2 2 5 3 2 2 2" xfId="51245"/>
    <cellStyle name="Normal 14 2 2 5 3 2 3" xfId="6206"/>
    <cellStyle name="Normal 14 2 2 5 3 2 3 2" xfId="51244"/>
    <cellStyle name="Normal 14 2 2 5 3 2 4" xfId="51243"/>
    <cellStyle name="Normal 14 2 2 5 3 3" xfId="6207"/>
    <cellStyle name="Normal 14 2 2 5 3 3 2" xfId="51242"/>
    <cellStyle name="Normal 14 2 2 5 3 4" xfId="6208"/>
    <cellStyle name="Normal 14 2 2 5 3 4 2" xfId="51241"/>
    <cellStyle name="Normal 14 2 2 5 3 5" xfId="6209"/>
    <cellStyle name="Normal 14 2 2 5 3 5 2" xfId="35474"/>
    <cellStyle name="Normal 14 2 2 5 3 6" xfId="35473"/>
    <cellStyle name="Normal 14 2 2 5 4" xfId="6210"/>
    <cellStyle name="Normal 14 2 2 5 4 2" xfId="6211"/>
    <cellStyle name="Normal 14 2 2 5 4 2 2" xfId="51239"/>
    <cellStyle name="Normal 14 2 2 5 4 3" xfId="6212"/>
    <cellStyle name="Normal 14 2 2 5 4 3 2" xfId="51238"/>
    <cellStyle name="Normal 14 2 2 5 4 4" xfId="51237"/>
    <cellStyle name="Normal 14 2 2 5 5" xfId="6213"/>
    <cellStyle name="Normal 14 2 2 5 5 2" xfId="51236"/>
    <cellStyle name="Normal 14 2 2 5 6" xfId="6214"/>
    <cellStyle name="Normal 14 2 2 5 6 2" xfId="51235"/>
    <cellStyle name="Normal 14 2 2 5 7" xfId="6215"/>
    <cellStyle name="Normal 14 2 2 5 7 2" xfId="51234"/>
    <cellStyle name="Normal 14 2 2 5 8" xfId="6216"/>
    <cellStyle name="Normal 14 2 2 5 8 2" xfId="51233"/>
    <cellStyle name="Normal 14 2 2 5 9" xfId="51232"/>
    <cellStyle name="Normal 14 2 2 6" xfId="6217"/>
    <cellStyle name="Normal 14 2 2 6 2" xfId="6218"/>
    <cellStyle name="Normal 14 2 2 6 3" xfId="6219"/>
    <cellStyle name="Normal 14 2 2 6 3 2" xfId="6220"/>
    <cellStyle name="Normal 14 2 2 6 3 2 2" xfId="6221"/>
    <cellStyle name="Normal 14 2 2 6 3 2 2 2" xfId="51231"/>
    <cellStyle name="Normal 14 2 2 6 3 2 3" xfId="6222"/>
    <cellStyle name="Normal 14 2 2 6 3 2 3 2" xfId="51230"/>
    <cellStyle name="Normal 14 2 2 6 3 2 4" xfId="51229"/>
    <cellStyle name="Normal 14 2 2 6 3 3" xfId="6223"/>
    <cellStyle name="Normal 14 2 2 6 3 3 2" xfId="51228"/>
    <cellStyle name="Normal 14 2 2 6 3 4" xfId="6224"/>
    <cellStyle name="Normal 14 2 2 6 3 4 2" xfId="51227"/>
    <cellStyle name="Normal 14 2 2 6 3 5" xfId="6225"/>
    <cellStyle name="Normal 14 2 2 6 3 5 2" xfId="51222"/>
    <cellStyle name="Normal 14 2 2 6 3 6" xfId="57300"/>
    <cellStyle name="Normal 14 2 2 6 4" xfId="6226"/>
    <cellStyle name="Normal 14 2 2 6 4 2" xfId="6227"/>
    <cellStyle name="Normal 14 2 2 6 4 2 2" xfId="51226"/>
    <cellStyle name="Normal 14 2 2 6 4 3" xfId="6228"/>
    <cellStyle name="Normal 14 2 2 6 4 3 2" xfId="55885"/>
    <cellStyle name="Normal 14 2 2 6 4 4" xfId="51224"/>
    <cellStyle name="Normal 14 2 2 6 5" xfId="6229"/>
    <cellStyle name="Normal 14 2 2 6 5 2" xfId="51223"/>
    <cellStyle name="Normal 14 2 2 6 6" xfId="6230"/>
    <cellStyle name="Normal 14 2 2 6 6 2" xfId="33246"/>
    <cellStyle name="Normal 14 2 2 6 7" xfId="6231"/>
    <cellStyle name="Normal 14 2 2 6 7 2" xfId="51217"/>
    <cellStyle name="Normal 14 2 2 6 8" xfId="6232"/>
    <cellStyle name="Normal 14 2 2 6 8 2" xfId="57299"/>
    <cellStyle name="Normal 14 2 2 6 9" xfId="51221"/>
    <cellStyle name="Normal 14 2 2 7" xfId="6233"/>
    <cellStyle name="Normal 14 2 2 7 2" xfId="6234"/>
    <cellStyle name="Normal 14 2 2 7 3" xfId="6235"/>
    <cellStyle name="Normal 14 2 2 7 3 2" xfId="6236"/>
    <cellStyle name="Normal 14 2 2 7 3 2 2" xfId="6237"/>
    <cellStyle name="Normal 14 2 2 7 3 2 2 2" xfId="51220"/>
    <cellStyle name="Normal 14 2 2 7 3 2 3" xfId="6238"/>
    <cellStyle name="Normal 14 2 2 7 3 2 3 2" xfId="51219"/>
    <cellStyle name="Normal 14 2 2 7 3 2 4" xfId="51218"/>
    <cellStyle name="Normal 14 2 2 7 3 3" xfId="6239"/>
    <cellStyle name="Normal 14 2 2 7 3 3 2" xfId="33245"/>
    <cellStyle name="Normal 14 2 2 7 3 4" xfId="6240"/>
    <cellStyle name="Normal 14 2 2 7 3 4 2" xfId="51216"/>
    <cellStyle name="Normal 14 2 2 7 3 5" xfId="6241"/>
    <cellStyle name="Normal 14 2 2 7 3 5 2" xfId="51207"/>
    <cellStyle name="Normal 14 2 2 7 3 6" xfId="57298"/>
    <cellStyle name="Normal 14 2 2 7 4" xfId="6242"/>
    <cellStyle name="Normal 14 2 2 7 4 2" xfId="6243"/>
    <cellStyle name="Normal 14 2 2 7 4 2 2" xfId="51215"/>
    <cellStyle name="Normal 14 2 2 7 4 3" xfId="6244"/>
    <cellStyle name="Normal 14 2 2 7 4 3 2" xfId="51214"/>
    <cellStyle name="Normal 14 2 2 7 4 4" xfId="51213"/>
    <cellStyle name="Normal 14 2 2 7 5" xfId="6245"/>
    <cellStyle name="Normal 14 2 2 7 5 2" xfId="51208"/>
    <cellStyle name="Normal 14 2 2 7 6" xfId="6246"/>
    <cellStyle name="Normal 14 2 2 7 6 2" xfId="56007"/>
    <cellStyle name="Normal 14 2 2 7 7" xfId="6247"/>
    <cellStyle name="Normal 14 2 2 7 7 2" xfId="51212"/>
    <cellStyle name="Normal 14 2 2 7 8" xfId="6248"/>
    <cellStyle name="Normal 14 2 2 7 8 2" xfId="51211"/>
    <cellStyle name="Normal 14 2 2 7 9" xfId="51225"/>
    <cellStyle name="Normal 14 2 2 8" xfId="6249"/>
    <cellStyle name="Normal 14 2 2 8 2" xfId="6250"/>
    <cellStyle name="Normal 14 2 2 8 2 2" xfId="6251"/>
    <cellStyle name="Normal 14 2 2 8 2 2 2" xfId="6252"/>
    <cellStyle name="Normal 14 2 2 8 2 2 2 2" xfId="51210"/>
    <cellStyle name="Normal 14 2 2 8 2 2 3" xfId="51209"/>
    <cellStyle name="Normal 14 2 2 8 2 3" xfId="6253"/>
    <cellStyle name="Normal 14 2 2 8 2 3 2" xfId="35472"/>
    <cellStyle name="Normal 14 2 2 8 2 4" xfId="6254"/>
    <cellStyle name="Normal 14 2 2 8 2 4 2" xfId="33244"/>
    <cellStyle name="Normal 14 2 2 8 2 5" xfId="6255"/>
    <cellStyle name="Normal 14 2 2 8 2 5 2" xfId="51206"/>
    <cellStyle name="Normal 14 2 2 8 2 6" xfId="51161"/>
    <cellStyle name="Normal 14 2 2 8 3" xfId="6256"/>
    <cellStyle name="Normal 14 2 2 8 3 2" xfId="6257"/>
    <cellStyle name="Normal 14 2 2 8 3 2 2" xfId="57297"/>
    <cellStyle name="Normal 14 2 2 8 3 3" xfId="6258"/>
    <cellStyle name="Normal 14 2 2 8 3 3 2" xfId="51205"/>
    <cellStyle name="Normal 14 2 2 8 3 4" xfId="51204"/>
    <cellStyle name="Normal 14 2 2 8 4" xfId="6259"/>
    <cellStyle name="Normal 14 2 2 8 4 2" xfId="51203"/>
    <cellStyle name="Normal 14 2 2 8 5" xfId="6260"/>
    <cellStyle name="Normal 14 2 2 8 5 2" xfId="51202"/>
    <cellStyle name="Normal 14 2 2 8 6" xfId="6261"/>
    <cellStyle name="Normal 14 2 2 8 6 2" xfId="51201"/>
    <cellStyle name="Normal 14 2 2 8 7" xfId="6262"/>
    <cellStyle name="Normal 14 2 2 8 7 2" xfId="51200"/>
    <cellStyle name="Normal 14 2 2 8 8" xfId="51199"/>
    <cellStyle name="Normal 14 2 2 9" xfId="6263"/>
    <cellStyle name="Normal 14 2 2 9 2" xfId="6264"/>
    <cellStyle name="Normal 14 2 2 9 2 2" xfId="6265"/>
    <cellStyle name="Normal 14 2 2 9 2 2 2" xfId="6266"/>
    <cellStyle name="Normal 14 2 2 9 2 2 2 2" xfId="51198"/>
    <cellStyle name="Normal 14 2 2 9 2 2 3" xfId="51197"/>
    <cellStyle name="Normal 14 2 2 9 2 3" xfId="6267"/>
    <cellStyle name="Normal 14 2 2 9 2 3 2" xfId="51196"/>
    <cellStyle name="Normal 14 2 2 9 2 4" xfId="6268"/>
    <cellStyle name="Normal 14 2 2 9 2 4 2" xfId="51195"/>
    <cellStyle name="Normal 14 2 2 9 2 5" xfId="6269"/>
    <cellStyle name="Normal 14 2 2 9 2 5 2" xfId="51194"/>
    <cellStyle name="Normal 14 2 2 9 2 6" xfId="51193"/>
    <cellStyle name="Normal 14 2 2 9 3" xfId="6270"/>
    <cellStyle name="Normal 14 2 2 9 3 2" xfId="6271"/>
    <cellStyle name="Normal 14 2 2 9 3 2 2" xfId="51192"/>
    <cellStyle name="Normal 14 2 2 9 3 3" xfId="6272"/>
    <cellStyle name="Normal 14 2 2 9 3 3 2" xfId="51191"/>
    <cellStyle name="Normal 14 2 2 9 3 4" xfId="51190"/>
    <cellStyle name="Normal 14 2 2 9 4" xfId="6273"/>
    <cellStyle name="Normal 14 2 2 9 4 2" xfId="51189"/>
    <cellStyle name="Normal 14 2 2 9 5" xfId="6274"/>
    <cellStyle name="Normal 14 2 2 9 5 2" xfId="51188"/>
    <cellStyle name="Normal 14 2 2 9 6" xfId="6275"/>
    <cellStyle name="Normal 14 2 2 9 6 2" xfId="51187"/>
    <cellStyle name="Normal 14 2 2 9 7" xfId="6276"/>
    <cellStyle name="Normal 14 2 2 9 7 2" xfId="51186"/>
    <cellStyle name="Normal 14 2 2 9 8" xfId="51185"/>
    <cellStyle name="Normal 14 2 2_Risikomatrise BM 2011" xfId="414"/>
    <cellStyle name="Normal 14 2 3" xfId="415"/>
    <cellStyle name="Normal 14 2 3 2" xfId="6278"/>
    <cellStyle name="Normal 14 2 3 2 2" xfId="51184"/>
    <cellStyle name="Normal 14 2 3 3" xfId="6279"/>
    <cellStyle name="Normal 14 2 3 3 2" xfId="51183"/>
    <cellStyle name="Normal 14 2 3 4" xfId="6277"/>
    <cellStyle name="Normal 14 2 3 4 2" xfId="51182"/>
    <cellStyle name="Normal 14 2 3 5" xfId="51181"/>
    <cellStyle name="Normal 14 2 3 6" xfId="51180"/>
    <cellStyle name="Normal 14 2 3 7" xfId="2352"/>
    <cellStyle name="Normal 14 2 4" xfId="416"/>
    <cellStyle name="Normal 14 2 4 10" xfId="6280"/>
    <cellStyle name="Normal 14 2 4 10 2" xfId="51179"/>
    <cellStyle name="Normal 14 2 4 11" xfId="51178"/>
    <cellStyle name="Normal 14 2 4 12" xfId="51177"/>
    <cellStyle name="Normal 14 2 4 13" xfId="51176"/>
    <cellStyle name="Normal 14 2 4 14" xfId="51175"/>
    <cellStyle name="Normal 14 2 4 15" xfId="2353"/>
    <cellStyle name="Normal 14 2 4 2" xfId="6281"/>
    <cellStyle name="Normal 14 2 4 2 2" xfId="6282"/>
    <cellStyle name="Normal 14 2 4 2 2 2" xfId="55365"/>
    <cellStyle name="Normal 14 2 4 2 3" xfId="51174"/>
    <cellStyle name="Normal 14 2 4 3" xfId="6283"/>
    <cellStyle name="Normal 14 2 4 3 2" xfId="6284"/>
    <cellStyle name="Normal 14 2 4 3 2 2" xfId="6285"/>
    <cellStyle name="Normal 14 2 4 3 2 2 2" xfId="51173"/>
    <cellStyle name="Normal 14 2 4 3 2 3" xfId="6286"/>
    <cellStyle name="Normal 14 2 4 3 2 3 2" xfId="51172"/>
    <cellStyle name="Normal 14 2 4 3 2 4" xfId="51171"/>
    <cellStyle name="Normal 14 2 4 3 3" xfId="6287"/>
    <cellStyle name="Normal 14 2 4 3 3 2" xfId="51170"/>
    <cellStyle name="Normal 14 2 4 3 4" xfId="6288"/>
    <cellStyle name="Normal 14 2 4 3 4 2" xfId="51169"/>
    <cellStyle name="Normal 14 2 4 3 5" xfId="6289"/>
    <cellStyle name="Normal 14 2 4 3 5 2" xfId="51168"/>
    <cellStyle name="Normal 14 2 4 3 6" xfId="51167"/>
    <cellStyle name="Normal 14 2 4 4" xfId="6290"/>
    <cellStyle name="Normal 14 2 4 4 2" xfId="6291"/>
    <cellStyle name="Normal 14 2 4 4 2 2" xfId="51166"/>
    <cellStyle name="Normal 14 2 4 4 3" xfId="6292"/>
    <cellStyle name="Normal 14 2 4 4 3 2" xfId="51165"/>
    <cellStyle name="Normal 14 2 4 4 4" xfId="51164"/>
    <cellStyle name="Normal 14 2 4 5" xfId="6293"/>
    <cellStyle name="Normal 14 2 4 5 2" xfId="51163"/>
    <cellStyle name="Normal 14 2 4 6" xfId="6294"/>
    <cellStyle name="Normal 14 2 4 6 2" xfId="51162"/>
    <cellStyle name="Normal 14 2 4 7" xfId="6295"/>
    <cellStyle name="Normal 14 2 4 7 2" xfId="51132"/>
    <cellStyle name="Normal 14 2 4 8" xfId="6296"/>
    <cellStyle name="Normal 14 2 4 8 2" xfId="51160"/>
    <cellStyle name="Normal 14 2 4 9" xfId="6297"/>
    <cellStyle name="Normal 14 2 4 9 2" xfId="51159"/>
    <cellStyle name="Normal 14 2 5" xfId="6298"/>
    <cellStyle name="Normal 14 2 5 2" xfId="51158"/>
    <cellStyle name="Normal 14 2 6" xfId="6299"/>
    <cellStyle name="Normal 14 2 6 2" xfId="51157"/>
    <cellStyle name="Normal 14 2 7" xfId="6300"/>
    <cellStyle name="Normal 14 2 7 2" xfId="51156"/>
    <cellStyle name="Normal 14 2 8" xfId="6301"/>
    <cellStyle name="Normal 14 2 8 2" xfId="51155"/>
    <cellStyle name="Normal 14 2 9" xfId="6021"/>
    <cellStyle name="Normal 14 2 9 2" xfId="51154"/>
    <cellStyle name="Normal 14 2_Score samlet Q4 2011" xfId="6302"/>
    <cellStyle name="Normal 14 3" xfId="417"/>
    <cellStyle name="Normal 14 3 10" xfId="6304"/>
    <cellStyle name="Normal 14 3 10 2" xfId="51153"/>
    <cellStyle name="Normal 14 3 11" xfId="6305"/>
    <cellStyle name="Normal 14 3 11 2" xfId="51152"/>
    <cellStyle name="Normal 14 3 12" xfId="6306"/>
    <cellStyle name="Normal 14 3 12 2" xfId="51151"/>
    <cellStyle name="Normal 14 3 13" xfId="6307"/>
    <cellStyle name="Normal 14 3 13 2" xfId="51150"/>
    <cellStyle name="Normal 14 3 14" xfId="6303"/>
    <cellStyle name="Normal 14 3 14 2" xfId="51149"/>
    <cellStyle name="Normal 14 3 15" xfId="51148"/>
    <cellStyle name="Normal 14 3 16" xfId="51147"/>
    <cellStyle name="Normal 14 3 17" xfId="51146"/>
    <cellStyle name="Normal 14 3 18" xfId="51145"/>
    <cellStyle name="Normal 14 3 19" xfId="2354"/>
    <cellStyle name="Normal 14 3 2" xfId="6308"/>
    <cellStyle name="Normal 14 3 2 10" xfId="6309"/>
    <cellStyle name="Normal 14 3 2 10 2" xfId="51140"/>
    <cellStyle name="Normal 14 3 2 11" xfId="51144"/>
    <cellStyle name="Normal 14 3 2 2" xfId="6310"/>
    <cellStyle name="Normal 14 3 2 2 2" xfId="6311"/>
    <cellStyle name="Normal 14 3 2 2 2 2" xfId="6312"/>
    <cellStyle name="Normal 14 3 2 2 2 3" xfId="6313"/>
    <cellStyle name="Normal 14 3 2 2 2 3 2" xfId="6314"/>
    <cellStyle name="Normal 14 3 2 2 2 3 2 2" xfId="6315"/>
    <cellStyle name="Normal 14 3 2 2 2 3 2 2 2" xfId="51143"/>
    <cellStyle name="Normal 14 3 2 2 2 3 2 3" xfId="6316"/>
    <cellStyle name="Normal 14 3 2 2 2 3 2 3 2" xfId="51142"/>
    <cellStyle name="Normal 14 3 2 2 2 3 2 4" xfId="51141"/>
    <cellStyle name="Normal 14 3 2 2 2 3 3" xfId="6317"/>
    <cellStyle name="Normal 14 3 2 2 2 3 3 2" xfId="35471"/>
    <cellStyle name="Normal 14 3 2 2 2 3 4" xfId="6318"/>
    <cellStyle name="Normal 14 3 2 2 2 3 4 2" xfId="51139"/>
    <cellStyle name="Normal 14 3 2 2 2 3 5" xfId="6319"/>
    <cellStyle name="Normal 14 3 2 2 2 3 5 2" xfId="51138"/>
    <cellStyle name="Normal 14 3 2 2 2 3 6" xfId="57616"/>
    <cellStyle name="Normal 14 3 2 2 2 4" xfId="6320"/>
    <cellStyle name="Normal 14 3 2 2 2 4 2" xfId="6321"/>
    <cellStyle name="Normal 14 3 2 2 2 4 2 2" xfId="55899"/>
    <cellStyle name="Normal 14 3 2 2 2 4 3" xfId="6322"/>
    <cellStyle name="Normal 14 3 2 2 2 4 3 2" xfId="51136"/>
    <cellStyle name="Normal 14 3 2 2 2 4 4" xfId="51135"/>
    <cellStyle name="Normal 14 3 2 2 2 5" xfId="6323"/>
    <cellStyle name="Normal 14 3 2 2 2 5 2" xfId="51137"/>
    <cellStyle name="Normal 14 3 2 2 2 6" xfId="6324"/>
    <cellStyle name="Normal 14 3 2 2 2 6 2" xfId="55898"/>
    <cellStyle name="Normal 14 3 2 2 2 7" xfId="6325"/>
    <cellStyle name="Normal 14 3 2 2 2 7 2" xfId="51134"/>
    <cellStyle name="Normal 14 3 2 2 2 8" xfId="6326"/>
    <cellStyle name="Normal 14 3 2 2 2 8 2" xfId="51133"/>
    <cellStyle name="Normal 14 3 2 2 2 9" xfId="33242"/>
    <cellStyle name="Normal 14 3 2 2 3" xfId="6327"/>
    <cellStyle name="Normal 14 3 2 2 3 2" xfId="6328"/>
    <cellStyle name="Normal 14 3 2 2 3 2 2" xfId="6329"/>
    <cellStyle name="Normal 14 3 2 2 3 2 2 2" xfId="6330"/>
    <cellStyle name="Normal 14 3 2 2 3 2 2 2 2" xfId="51130"/>
    <cellStyle name="Normal 14 3 2 2 3 2 2 3" xfId="57296"/>
    <cellStyle name="Normal 14 3 2 2 3 2 3" xfId="6331"/>
    <cellStyle name="Normal 14 3 2 2 3 2 3 2" xfId="51131"/>
    <cellStyle name="Normal 14 3 2 2 3 2 4" xfId="6332"/>
    <cellStyle name="Normal 14 3 2 2 3 2 4 2" xfId="33241"/>
    <cellStyle name="Normal 14 3 2 2 3 2 5" xfId="6333"/>
    <cellStyle name="Normal 14 3 2 2 3 2 5 2" xfId="51093"/>
    <cellStyle name="Normal 14 3 2 2 3 2 6" xfId="57295"/>
    <cellStyle name="Normal 14 3 2 2 3 3" xfId="6334"/>
    <cellStyle name="Normal 14 3 2 2 3 3 2" xfId="6335"/>
    <cellStyle name="Normal 14 3 2 2 3 3 2 2" xfId="51129"/>
    <cellStyle name="Normal 14 3 2 2 3 3 3" xfId="6336"/>
    <cellStyle name="Normal 14 3 2 2 3 3 3 2" xfId="51128"/>
    <cellStyle name="Normal 14 3 2 2 3 3 4" xfId="51127"/>
    <cellStyle name="Normal 14 3 2 2 3 4" xfId="6337"/>
    <cellStyle name="Normal 14 3 2 2 3 4 2" xfId="51126"/>
    <cellStyle name="Normal 14 3 2 2 3 5" xfId="6338"/>
    <cellStyle name="Normal 14 3 2 2 3 5 2" xfId="51125"/>
    <cellStyle name="Normal 14 3 2 2 3 6" xfId="6339"/>
    <cellStyle name="Normal 14 3 2 2 3 6 2" xfId="51124"/>
    <cellStyle name="Normal 14 3 2 2 3 7" xfId="6340"/>
    <cellStyle name="Normal 14 3 2 2 3 7 2" xfId="51123"/>
    <cellStyle name="Normal 14 3 2 2 3 8" xfId="51122"/>
    <cellStyle name="Normal 14 3 2 2 4" xfId="6341"/>
    <cellStyle name="Normal 14 3 2 2 4 2" xfId="6342"/>
    <cellStyle name="Normal 14 3 2 2 4 2 2" xfId="6343"/>
    <cellStyle name="Normal 14 3 2 2 4 2 2 2" xfId="6344"/>
    <cellStyle name="Normal 14 3 2 2 4 2 2 2 2" xfId="51121"/>
    <cellStyle name="Normal 14 3 2 2 4 2 2 3" xfId="51120"/>
    <cellStyle name="Normal 14 3 2 2 4 2 3" xfId="6345"/>
    <cellStyle name="Normal 14 3 2 2 4 2 3 2" xfId="51119"/>
    <cellStyle name="Normal 14 3 2 2 4 2 4" xfId="6346"/>
    <cellStyle name="Normal 14 3 2 2 4 2 4 2" xfId="51118"/>
    <cellStyle name="Normal 14 3 2 2 4 2 5" xfId="6347"/>
    <cellStyle name="Normal 14 3 2 2 4 2 5 2" xfId="51117"/>
    <cellStyle name="Normal 14 3 2 2 4 2 6" xfId="51374"/>
    <cellStyle name="Normal 14 3 2 2 4 3" xfId="6348"/>
    <cellStyle name="Normal 14 3 2 2 4 3 2" xfId="6349"/>
    <cellStyle name="Normal 14 3 2 2 4 3 2 2" xfId="51116"/>
    <cellStyle name="Normal 14 3 2 2 4 3 3" xfId="6350"/>
    <cellStyle name="Normal 14 3 2 2 4 3 3 2" xfId="55897"/>
    <cellStyle name="Normal 14 3 2 2 4 3 4" xfId="51114"/>
    <cellStyle name="Normal 14 3 2 2 4 4" xfId="6351"/>
    <cellStyle name="Normal 14 3 2 2 4 4 2" xfId="51113"/>
    <cellStyle name="Normal 14 3 2 2 4 5" xfId="6352"/>
    <cellStyle name="Normal 14 3 2 2 4 5 2" xfId="51112"/>
    <cellStyle name="Normal 14 3 2 2 4 6" xfId="6353"/>
    <cellStyle name="Normal 14 3 2 2 4 6 2" xfId="51111"/>
    <cellStyle name="Normal 14 3 2 2 4 7" xfId="6354"/>
    <cellStyle name="Normal 14 3 2 2 4 7 2" xfId="51115"/>
    <cellStyle name="Normal 14 3 2 2 4 8" xfId="51110"/>
    <cellStyle name="Normal 14 3 2 2 5" xfId="6355"/>
    <cellStyle name="Normal 14 3 2 2 5 2" xfId="6356"/>
    <cellStyle name="Normal 14 3 2 2 5 2 2" xfId="51109"/>
    <cellStyle name="Normal 14 3 2 2 5 3" xfId="6357"/>
    <cellStyle name="Normal 14 3 2 2 5 3 2" xfId="51108"/>
    <cellStyle name="Normal 14 3 2 2 5 4" xfId="6358"/>
    <cellStyle name="Normal 14 3 2 2 5 4 2" xfId="51107"/>
    <cellStyle name="Normal 14 3 2 2 5 5" xfId="51106"/>
    <cellStyle name="Normal 14 3 2 2 6" xfId="51105"/>
    <cellStyle name="Normal 14 3 2 2_Risikomatrise samlet 2012" xfId="6359"/>
    <cellStyle name="Normal 14 3 2 3" xfId="6360"/>
    <cellStyle name="Normal 14 3 2 3 2" xfId="6361"/>
    <cellStyle name="Normal 14 3 2 3 2 2" xfId="51104"/>
    <cellStyle name="Normal 14 3 2 3 3" xfId="51103"/>
    <cellStyle name="Normal 14 3 2 4" xfId="6362"/>
    <cellStyle name="Normal 14 3 2 4 2" xfId="51102"/>
    <cellStyle name="Normal 14 3 2 5" xfId="6363"/>
    <cellStyle name="Normal 14 3 2 5 2" xfId="6364"/>
    <cellStyle name="Normal 14 3 2 5 2 2" xfId="6365"/>
    <cellStyle name="Normal 14 3 2 5 2 2 2" xfId="51101"/>
    <cellStyle name="Normal 14 3 2 5 2 3" xfId="51100"/>
    <cellStyle name="Normal 14 3 2 5 3" xfId="6366"/>
    <cellStyle name="Normal 14 3 2 5 3 2" xfId="51099"/>
    <cellStyle name="Normal 14 3 2 5 4" xfId="51098"/>
    <cellStyle name="Normal 14 3 2 6" xfId="6367"/>
    <cellStyle name="Normal 14 3 2 6 2" xfId="6368"/>
    <cellStyle name="Normal 14 3 2 6 2 2" xfId="51097"/>
    <cellStyle name="Normal 14 3 2 6 3" xfId="51096"/>
    <cellStyle name="Normal 14 3 2 7" xfId="6369"/>
    <cellStyle name="Normal 14 3 2 7 2" xfId="51095"/>
    <cellStyle name="Normal 14 3 2 8" xfId="6370"/>
    <cellStyle name="Normal 14 3 2 8 2" xfId="51094"/>
    <cellStyle name="Normal 14 3 2 9" xfId="6371"/>
    <cellStyle name="Normal 14 3 2 9 2" xfId="33240"/>
    <cellStyle name="Normal 14 3 2_Risikomatrise samlet 2012" xfId="6372"/>
    <cellStyle name="Normal 14 3 3" xfId="6373"/>
    <cellStyle name="Normal 14 3 3 2" xfId="6374"/>
    <cellStyle name="Normal 14 3 3 3" xfId="6375"/>
    <cellStyle name="Normal 14 3 3 3 2" xfId="6376"/>
    <cellStyle name="Normal 14 3 3 3 2 2" xfId="6377"/>
    <cellStyle name="Normal 14 3 3 3 2 2 2" xfId="33239"/>
    <cellStyle name="Normal 14 3 3 3 2 3" xfId="6378"/>
    <cellStyle name="Normal 14 3 3 3 2 3 2" xfId="51092"/>
    <cellStyle name="Normal 14 3 3 3 2 4" xfId="51091"/>
    <cellStyle name="Normal 14 3 3 3 3" xfId="6379"/>
    <cellStyle name="Normal 14 3 3 3 3 2" xfId="51090"/>
    <cellStyle name="Normal 14 3 3 3 4" xfId="6380"/>
    <cellStyle name="Normal 14 3 3 3 4 2" xfId="51089"/>
    <cellStyle name="Normal 14 3 3 3 5" xfId="6381"/>
    <cellStyle name="Normal 14 3 3 3 5 2" xfId="51088"/>
    <cellStyle name="Normal 14 3 3 3 6" xfId="51087"/>
    <cellStyle name="Normal 14 3 3 4" xfId="6382"/>
    <cellStyle name="Normal 14 3 3 4 2" xfId="6383"/>
    <cellStyle name="Normal 14 3 3 4 2 2" xfId="51086"/>
    <cellStyle name="Normal 14 3 3 4 3" xfId="6384"/>
    <cellStyle name="Normal 14 3 3 4 3 2" xfId="51085"/>
    <cellStyle name="Normal 14 3 3 4 4" xfId="51084"/>
    <cellStyle name="Normal 14 3 3 5" xfId="6385"/>
    <cellStyle name="Normal 14 3 3 5 2" xfId="51083"/>
    <cellStyle name="Normal 14 3 3 6" xfId="6386"/>
    <cellStyle name="Normal 14 3 3 6 2" xfId="51082"/>
    <cellStyle name="Normal 14 3 3 7" xfId="6387"/>
    <cellStyle name="Normal 14 3 3 7 2" xfId="51081"/>
    <cellStyle name="Normal 14 3 3 8" xfId="6388"/>
    <cellStyle name="Normal 14 3 3 8 2" xfId="51080"/>
    <cellStyle name="Normal 14 3 3 9" xfId="51079"/>
    <cellStyle name="Normal 14 3 4" xfId="6389"/>
    <cellStyle name="Normal 14 3 4 2" xfId="6390"/>
    <cellStyle name="Normal 14 3 4 2 2" xfId="51078"/>
    <cellStyle name="Normal 14 3 4 3" xfId="51077"/>
    <cellStyle name="Normal 14 3 5" xfId="6391"/>
    <cellStyle name="Normal 14 3 5 2" xfId="6392"/>
    <cellStyle name="Normal 14 3 5 2 2" xfId="6393"/>
    <cellStyle name="Normal 14 3 5 2 2 2" xfId="6394"/>
    <cellStyle name="Normal 14 3 5 2 2 2 2" xfId="51076"/>
    <cellStyle name="Normal 14 3 5 2 2 3" xfId="51075"/>
    <cellStyle name="Normal 14 3 5 2 3" xfId="6395"/>
    <cellStyle name="Normal 14 3 5 2 3 2" xfId="51074"/>
    <cellStyle name="Normal 14 3 5 2 4" xfId="6396"/>
    <cellStyle name="Normal 14 3 5 2 4 2" xfId="35470"/>
    <cellStyle name="Normal 14 3 5 2 5" xfId="6397"/>
    <cellStyle name="Normal 14 3 5 2 5 2" xfId="51073"/>
    <cellStyle name="Normal 14 3 5 2 6" xfId="51054"/>
    <cellStyle name="Normal 14 3 5 3" xfId="6398"/>
    <cellStyle name="Normal 14 3 5 3 2" xfId="6399"/>
    <cellStyle name="Normal 14 3 5 3 2 2" xfId="56006"/>
    <cellStyle name="Normal 14 3 5 3 3" xfId="6400"/>
    <cellStyle name="Normal 14 3 5 3 3 2" xfId="51072"/>
    <cellStyle name="Normal 14 3 5 3 4" xfId="51071"/>
    <cellStyle name="Normal 14 3 5 4" xfId="6401"/>
    <cellStyle name="Normal 14 3 5 4 2" xfId="51070"/>
    <cellStyle name="Normal 14 3 5 5" xfId="6402"/>
    <cellStyle name="Normal 14 3 5 5 2" xfId="51069"/>
    <cellStyle name="Normal 14 3 5 6" xfId="6403"/>
    <cellStyle name="Normal 14 3 5 6 2" xfId="51068"/>
    <cellStyle name="Normal 14 3 5 7" xfId="6404"/>
    <cellStyle name="Normal 14 3 5 7 2" xfId="51067"/>
    <cellStyle name="Normal 14 3 5 8" xfId="51066"/>
    <cellStyle name="Normal 14 3 6" xfId="6405"/>
    <cellStyle name="Normal 14 3 6 2" xfId="6406"/>
    <cellStyle name="Normal 14 3 6 2 2" xfId="6407"/>
    <cellStyle name="Normal 14 3 6 2 2 2" xfId="6408"/>
    <cellStyle name="Normal 14 3 6 2 2 2 2" xfId="51065"/>
    <cellStyle name="Normal 14 3 6 2 2 3" xfId="51064"/>
    <cellStyle name="Normal 14 3 6 2 3" xfId="6409"/>
    <cellStyle name="Normal 14 3 6 2 3 2" xfId="51063"/>
    <cellStyle name="Normal 14 3 6 2 4" xfId="6410"/>
    <cellStyle name="Normal 14 3 6 2 4 2" xfId="51062"/>
    <cellStyle name="Normal 14 3 6 2 5" xfId="6411"/>
    <cellStyle name="Normal 14 3 6 2 5 2" xfId="51061"/>
    <cellStyle name="Normal 14 3 6 2 6" xfId="51060"/>
    <cellStyle name="Normal 14 3 6 3" xfId="6412"/>
    <cellStyle name="Normal 14 3 6 3 2" xfId="6413"/>
    <cellStyle name="Normal 14 3 6 3 2 2" xfId="51059"/>
    <cellStyle name="Normal 14 3 6 3 3" xfId="6414"/>
    <cellStyle name="Normal 14 3 6 3 3 2" xfId="51058"/>
    <cellStyle name="Normal 14 3 6 3 4" xfId="51057"/>
    <cellStyle name="Normal 14 3 6 4" xfId="6415"/>
    <cellStyle name="Normal 14 3 6 4 2" xfId="51056"/>
    <cellStyle name="Normal 14 3 6 5" xfId="6416"/>
    <cellStyle name="Normal 14 3 6 5 2" xfId="51055"/>
    <cellStyle name="Normal 14 3 6 6" xfId="6417"/>
    <cellStyle name="Normal 14 3 6 6 2" xfId="54661"/>
    <cellStyle name="Normal 14 3 6 7" xfId="6418"/>
    <cellStyle name="Normal 14 3 6 7 2" xfId="51053"/>
    <cellStyle name="Normal 14 3 6 8" xfId="51052"/>
    <cellStyle name="Normal 14 3 7" xfId="6419"/>
    <cellStyle name="Normal 14 3 7 2" xfId="6420"/>
    <cellStyle name="Normal 14 3 7 2 2" xfId="6421"/>
    <cellStyle name="Normal 14 3 7 2 2 2" xfId="51051"/>
    <cellStyle name="Normal 14 3 7 2 3" xfId="51050"/>
    <cellStyle name="Normal 14 3 7 3" xfId="6422"/>
    <cellStyle name="Normal 14 3 7 3 2" xfId="51049"/>
    <cellStyle name="Normal 14 3 7 4" xfId="6423"/>
    <cellStyle name="Normal 14 3 7 4 2" xfId="51043"/>
    <cellStyle name="Normal 14 3 7 5" xfId="6424"/>
    <cellStyle name="Normal 14 3 7 5 2" xfId="57294"/>
    <cellStyle name="Normal 14 3 7 6" xfId="51048"/>
    <cellStyle name="Normal 14 3 8" xfId="6425"/>
    <cellStyle name="Normal 14 3 8 2" xfId="6426"/>
    <cellStyle name="Normal 14 3 8 2 2" xfId="51047"/>
    <cellStyle name="Normal 14 3 8 3" xfId="6427"/>
    <cellStyle name="Normal 14 3 8 3 2" xfId="51046"/>
    <cellStyle name="Normal 14 3 8 4" xfId="51045"/>
    <cellStyle name="Normal 14 3 9" xfId="6428"/>
    <cellStyle name="Normal 14 3 9 2" xfId="51044"/>
    <cellStyle name="Normal 14 3_Risikomatrise BM 2012" xfId="6429"/>
    <cellStyle name="Normal 14 4" xfId="418"/>
    <cellStyle name="Normal 14 4 10" xfId="6431"/>
    <cellStyle name="Normal 14 4 10 2" xfId="33238"/>
    <cellStyle name="Normal 14 4 11" xfId="6432"/>
    <cellStyle name="Normal 14 4 11 2" xfId="51042"/>
    <cellStyle name="Normal 14 4 12" xfId="6433"/>
    <cellStyle name="Normal 14 4 12 2" xfId="51041"/>
    <cellStyle name="Normal 14 4 13" xfId="6430"/>
    <cellStyle name="Normal 14 4 13 2" xfId="51040"/>
    <cellStyle name="Normal 14 4 14" xfId="51039"/>
    <cellStyle name="Normal 14 4 15" xfId="51038"/>
    <cellStyle name="Normal 14 4 16" xfId="51037"/>
    <cellStyle name="Normal 14 4 17" xfId="51036"/>
    <cellStyle name="Normal 14 4 18" xfId="2355"/>
    <cellStyle name="Normal 14 4 2" xfId="6434"/>
    <cellStyle name="Normal 14 4 3" xfId="6435"/>
    <cellStyle name="Normal 14 4 3 2" xfId="6436"/>
    <cellStyle name="Normal 14 4 3 2 2" xfId="51035"/>
    <cellStyle name="Normal 14 4 3 3" xfId="51034"/>
    <cellStyle name="Normal 14 4 4" xfId="6437"/>
    <cellStyle name="Normal 14 4 4 2" xfId="6438"/>
    <cellStyle name="Normal 14 4 4 2 2" xfId="6439"/>
    <cellStyle name="Normal 14 4 4 2 2 2" xfId="6440"/>
    <cellStyle name="Normal 14 4 4 2 2 2 2" xfId="51033"/>
    <cellStyle name="Normal 14 4 4 2 2 3" xfId="51032"/>
    <cellStyle name="Normal 14 4 4 2 3" xfId="6441"/>
    <cellStyle name="Normal 14 4 4 2 3 2" xfId="51031"/>
    <cellStyle name="Normal 14 4 4 2 4" xfId="6442"/>
    <cellStyle name="Normal 14 4 4 2 4 2" xfId="51030"/>
    <cellStyle name="Normal 14 4 4 2 5" xfId="6443"/>
    <cellStyle name="Normal 14 4 4 2 5 2" xfId="51029"/>
    <cellStyle name="Normal 14 4 4 2 6" xfId="51027"/>
    <cellStyle name="Normal 14 4 4 3" xfId="6444"/>
    <cellStyle name="Normal 14 4 4 3 2" xfId="6445"/>
    <cellStyle name="Normal 14 4 4 3 2 2" xfId="33609"/>
    <cellStyle name="Normal 14 4 4 3 3" xfId="6446"/>
    <cellStyle name="Normal 14 4 4 3 3 2" xfId="51028"/>
    <cellStyle name="Normal 14 4 4 3 4" xfId="35469"/>
    <cellStyle name="Normal 14 4 4 4" xfId="6447"/>
    <cellStyle name="Normal 14 4 4 4 2" xfId="51026"/>
    <cellStyle name="Normal 14 4 4 5" xfId="6448"/>
    <cellStyle name="Normal 14 4 4 5 2" xfId="50976"/>
    <cellStyle name="Normal 14 4 4 6" xfId="6449"/>
    <cellStyle name="Normal 14 4 4 6 2" xfId="51025"/>
    <cellStyle name="Normal 14 4 4 7" xfId="6450"/>
    <cellStyle name="Normal 14 4 4 7 2" xfId="51024"/>
    <cellStyle name="Normal 14 4 4 8" xfId="51023"/>
    <cellStyle name="Normal 14 4 5" xfId="6451"/>
    <cellStyle name="Normal 14 4 5 2" xfId="6452"/>
    <cellStyle name="Normal 14 4 5 2 2" xfId="6453"/>
    <cellStyle name="Normal 14 4 5 2 2 2" xfId="6454"/>
    <cellStyle name="Normal 14 4 5 2 2 2 2" xfId="51022"/>
    <cellStyle name="Normal 14 4 5 2 2 3" xfId="51021"/>
    <cellStyle name="Normal 14 4 5 2 3" xfId="6455"/>
    <cellStyle name="Normal 14 4 5 2 3 2" xfId="55364"/>
    <cellStyle name="Normal 14 4 5 2 4" xfId="6456"/>
    <cellStyle name="Normal 14 4 5 2 4 2" xfId="51020"/>
    <cellStyle name="Normal 14 4 5 2 5" xfId="6457"/>
    <cellStyle name="Normal 14 4 5 2 5 2" xfId="51019"/>
    <cellStyle name="Normal 14 4 5 2 6" xfId="51018"/>
    <cellStyle name="Normal 14 4 5 3" xfId="6458"/>
    <cellStyle name="Normal 14 4 5 3 2" xfId="6459"/>
    <cellStyle name="Normal 14 4 5 3 2 2" xfId="51017"/>
    <cellStyle name="Normal 14 4 5 3 3" xfId="6460"/>
    <cellStyle name="Normal 14 4 5 3 3 2" xfId="51016"/>
    <cellStyle name="Normal 14 4 5 3 4" xfId="51015"/>
    <cellStyle name="Normal 14 4 5 4" xfId="6461"/>
    <cellStyle name="Normal 14 4 5 4 2" xfId="51014"/>
    <cellStyle name="Normal 14 4 5 5" xfId="6462"/>
    <cellStyle name="Normal 14 4 5 5 2" xfId="51013"/>
    <cellStyle name="Normal 14 4 5 6" xfId="6463"/>
    <cellStyle name="Normal 14 4 5 6 2" xfId="51012"/>
    <cellStyle name="Normal 14 4 5 7" xfId="6464"/>
    <cellStyle name="Normal 14 4 5 7 2" xfId="51011"/>
    <cellStyle name="Normal 14 4 5 8" xfId="51010"/>
    <cellStyle name="Normal 14 4 6" xfId="6465"/>
    <cellStyle name="Normal 14 4 6 2" xfId="6466"/>
    <cellStyle name="Normal 14 4 6 2 2" xfId="6467"/>
    <cellStyle name="Normal 14 4 6 2 2 2" xfId="51009"/>
    <cellStyle name="Normal 14 4 6 2 3" xfId="51008"/>
    <cellStyle name="Normal 14 4 6 3" xfId="6468"/>
    <cellStyle name="Normal 14 4 6 3 2" xfId="51007"/>
    <cellStyle name="Normal 14 4 6 4" xfId="6469"/>
    <cellStyle name="Normal 14 4 6 4 2" xfId="51006"/>
    <cellStyle name="Normal 14 4 6 5" xfId="6470"/>
    <cellStyle name="Normal 14 4 6 5 2" xfId="51005"/>
    <cellStyle name="Normal 14 4 6 6" xfId="51004"/>
    <cellStyle name="Normal 14 4 7" xfId="6471"/>
    <cellStyle name="Normal 14 4 7 2" xfId="6472"/>
    <cellStyle name="Normal 14 4 7 2 2" xfId="51003"/>
    <cellStyle name="Normal 14 4 7 3" xfId="6473"/>
    <cellStyle name="Normal 14 4 7 3 2" xfId="51002"/>
    <cellStyle name="Normal 14 4 7 4" xfId="51001"/>
    <cellStyle name="Normal 14 4 8" xfId="6474"/>
    <cellStyle name="Normal 14 4 8 2" xfId="51000"/>
    <cellStyle name="Normal 14 4 9" xfId="6475"/>
    <cellStyle name="Normal 14 4 9 2" xfId="50999"/>
    <cellStyle name="Normal 14 4_Risikomatrise BM 2012" xfId="6476"/>
    <cellStyle name="Normal 14 5" xfId="419"/>
    <cellStyle name="Normal 14 5 2" xfId="6478"/>
    <cellStyle name="Normal 14 5 2 2" xfId="50998"/>
    <cellStyle name="Normal 14 5 3" xfId="6479"/>
    <cellStyle name="Normal 14 5 3 2" xfId="50997"/>
    <cellStyle name="Normal 14 5 4" xfId="6477"/>
    <cellStyle name="Normal 14 5 4 2" xfId="50996"/>
    <cellStyle name="Normal 14 5 5" xfId="50995"/>
    <cellStyle name="Normal 14 5 6" xfId="50994"/>
    <cellStyle name="Normal 14 5 7" xfId="2356"/>
    <cellStyle name="Normal 14 6" xfId="420"/>
    <cellStyle name="Normal 14 6 10" xfId="6481"/>
    <cellStyle name="Normal 14 6 10 2" xfId="50993"/>
    <cellStyle name="Normal 14 6 11" xfId="6482"/>
    <cellStyle name="Normal 14 6 11 2" xfId="55896"/>
    <cellStyle name="Normal 14 6 12" xfId="6480"/>
    <cellStyle name="Normal 14 6 12 2" xfId="50991"/>
    <cellStyle name="Normal 14 6 13" xfId="50990"/>
    <cellStyle name="Normal 14 6 14" xfId="50992"/>
    <cellStyle name="Normal 14 6 15" xfId="55895"/>
    <cellStyle name="Normal 14 6 16" xfId="50988"/>
    <cellStyle name="Normal 14 6 17" xfId="2357"/>
    <cellStyle name="Normal 14 6 2" xfId="6483"/>
    <cellStyle name="Normal 14 6 3" xfId="6484"/>
    <cellStyle name="Normal 14 6 3 2" xfId="6485"/>
    <cellStyle name="Normal 14 6 3 2 2" xfId="6486"/>
    <cellStyle name="Normal 14 6 3 2 2 2" xfId="6487"/>
    <cellStyle name="Normal 14 6 3 2 2 2 2" xfId="50987"/>
    <cellStyle name="Normal 14 6 3 2 2 3" xfId="50989"/>
    <cellStyle name="Normal 14 6 3 2 3" xfId="6488"/>
    <cellStyle name="Normal 14 6 3 2 3 2" xfId="50986"/>
    <cellStyle name="Normal 14 6 3 2 4" xfId="6489"/>
    <cellStyle name="Normal 14 6 3 2 4 2" xfId="51375"/>
    <cellStyle name="Normal 14 6 3 2 5" xfId="6490"/>
    <cellStyle name="Normal 14 6 3 2 5 2" xfId="55894"/>
    <cellStyle name="Normal 14 6 3 2 6" xfId="50984"/>
    <cellStyle name="Normal 14 6 3 3" xfId="6491"/>
    <cellStyle name="Normal 14 6 3 3 2" xfId="6492"/>
    <cellStyle name="Normal 14 6 3 3 2 2" xfId="50983"/>
    <cellStyle name="Normal 14 6 3 3 3" xfId="6493"/>
    <cellStyle name="Normal 14 6 3 3 3 2" xfId="50985"/>
    <cellStyle name="Normal 14 6 3 3 4" xfId="55886"/>
    <cellStyle name="Normal 14 6 3 4" xfId="6494"/>
    <cellStyle name="Normal 14 6 3 4 2" xfId="57617"/>
    <cellStyle name="Normal 14 6 3 5" xfId="6495"/>
    <cellStyle name="Normal 14 6 3 5 2" xfId="50981"/>
    <cellStyle name="Normal 14 6 3 6" xfId="6496"/>
    <cellStyle name="Normal 14 6 3 6 2" xfId="50980"/>
    <cellStyle name="Normal 14 6 3 7" xfId="6497"/>
    <cellStyle name="Normal 14 6 3 7 2" xfId="50979"/>
    <cellStyle name="Normal 14 6 3 8" xfId="50978"/>
    <cellStyle name="Normal 14 6 4" xfId="6498"/>
    <cellStyle name="Normal 14 6 4 2" xfId="6499"/>
    <cellStyle name="Normal 14 6 4 2 2" xfId="6500"/>
    <cellStyle name="Normal 14 6 4 2 2 2" xfId="6501"/>
    <cellStyle name="Normal 14 6 4 2 2 2 2" xfId="50982"/>
    <cellStyle name="Normal 14 6 4 2 2 3" xfId="50977"/>
    <cellStyle name="Normal 14 6 4 2 3" xfId="6502"/>
    <cellStyle name="Normal 14 6 4 2 3 2" xfId="55474"/>
    <cellStyle name="Normal 14 6 4 2 4" xfId="6503"/>
    <cellStyle name="Normal 14 6 4 2 4 2" xfId="55893"/>
    <cellStyle name="Normal 14 6 4 2 5" xfId="6504"/>
    <cellStyle name="Normal 14 6 4 2 5 2" xfId="55892"/>
    <cellStyle name="Normal 14 6 4 2 6" xfId="35468"/>
    <cellStyle name="Normal 14 6 4 3" xfId="6505"/>
    <cellStyle name="Normal 14 6 4 3 2" xfId="6506"/>
    <cellStyle name="Normal 14 6 4 3 2 2" xfId="35467"/>
    <cellStyle name="Normal 14 6 4 3 3" xfId="6507"/>
    <cellStyle name="Normal 14 6 4 3 3 2" xfId="50939"/>
    <cellStyle name="Normal 14 6 4 3 4" xfId="55472"/>
    <cellStyle name="Normal 14 6 4 4" xfId="6508"/>
    <cellStyle name="Normal 14 6 4 4 2" xfId="50975"/>
    <cellStyle name="Normal 14 6 4 5" xfId="6509"/>
    <cellStyle name="Normal 14 6 4 5 2" xfId="50974"/>
    <cellStyle name="Normal 14 6 4 6" xfId="6510"/>
    <cellStyle name="Normal 14 6 4 6 2" xfId="55363"/>
    <cellStyle name="Normal 14 6 4 7" xfId="6511"/>
    <cellStyle name="Normal 14 6 4 7 2" xfId="33237"/>
    <cellStyle name="Normal 14 6 4 8" xfId="50973"/>
    <cellStyle name="Normal 14 6 5" xfId="6512"/>
    <cellStyle name="Normal 14 6 5 2" xfId="6513"/>
    <cellStyle name="Normal 14 6 5 2 2" xfId="6514"/>
    <cellStyle name="Normal 14 6 5 2 2 2" xfId="50972"/>
    <cellStyle name="Normal 14 6 5 2 3" xfId="50971"/>
    <cellStyle name="Normal 14 6 5 3" xfId="6515"/>
    <cellStyle name="Normal 14 6 5 3 2" xfId="50970"/>
    <cellStyle name="Normal 14 6 5 4" xfId="6516"/>
    <cellStyle name="Normal 14 6 5 4 2" xfId="50969"/>
    <cellStyle name="Normal 14 6 5 5" xfId="6517"/>
    <cellStyle name="Normal 14 6 5 5 2" xfId="50968"/>
    <cellStyle name="Normal 14 6 5 6" xfId="50967"/>
    <cellStyle name="Normal 14 6 6" xfId="6518"/>
    <cellStyle name="Normal 14 6 6 2" xfId="6519"/>
    <cellStyle name="Normal 14 6 6 2 2" xfId="50966"/>
    <cellStyle name="Normal 14 6 6 3" xfId="6520"/>
    <cellStyle name="Normal 14 6 6 3 2" xfId="50965"/>
    <cellStyle name="Normal 14 6 6 4" xfId="50964"/>
    <cellStyle name="Normal 14 6 7" xfId="6521"/>
    <cellStyle name="Normal 14 6 7 2" xfId="50963"/>
    <cellStyle name="Normal 14 6 8" xfId="6522"/>
    <cellStyle name="Normal 14 6 8 2" xfId="50962"/>
    <cellStyle name="Normal 14 6 9" xfId="6523"/>
    <cellStyle name="Normal 14 6 9 2" xfId="50961"/>
    <cellStyle name="Normal 14 7" xfId="421"/>
    <cellStyle name="Normal 14 7 2" xfId="6525"/>
    <cellStyle name="Normal 14 7 3" xfId="6526"/>
    <cellStyle name="Normal 14 7 3 2" xfId="6527"/>
    <cellStyle name="Normal 14 7 3 2 2" xfId="6528"/>
    <cellStyle name="Normal 14 7 3 2 2 2" xfId="6529"/>
    <cellStyle name="Normal 14 7 3 2 2 2 2" xfId="50960"/>
    <cellStyle name="Normal 14 7 3 2 2 3" xfId="50959"/>
    <cellStyle name="Normal 14 7 3 2 3" xfId="6530"/>
    <cellStyle name="Normal 14 7 3 2 3 2" xfId="50958"/>
    <cellStyle name="Normal 14 7 3 2 4" xfId="6531"/>
    <cellStyle name="Normal 14 7 3 2 4 2" xfId="50957"/>
    <cellStyle name="Normal 14 7 3 2 5" xfId="6532"/>
    <cellStyle name="Normal 14 7 3 2 5 2" xfId="50956"/>
    <cellStyle name="Normal 14 7 3 2 6" xfId="50955"/>
    <cellStyle name="Normal 14 7 3 3" xfId="6533"/>
    <cellStyle name="Normal 14 7 3 3 2" xfId="6534"/>
    <cellStyle name="Normal 14 7 3 3 2 2" xfId="50954"/>
    <cellStyle name="Normal 14 7 3 3 3" xfId="6535"/>
    <cellStyle name="Normal 14 7 3 3 3 2" xfId="50953"/>
    <cellStyle name="Normal 14 7 3 3 4" xfId="55362"/>
    <cellStyle name="Normal 14 7 3 4" xfId="6536"/>
    <cellStyle name="Normal 14 7 3 4 2" xfId="50952"/>
    <cellStyle name="Normal 14 7 3 5" xfId="6537"/>
    <cellStyle name="Normal 14 7 3 5 2" xfId="50951"/>
    <cellStyle name="Normal 14 7 3 6" xfId="6538"/>
    <cellStyle name="Normal 14 7 3 6 2" xfId="50950"/>
    <cellStyle name="Normal 14 7 3 7" xfId="6539"/>
    <cellStyle name="Normal 14 7 3 7 2" xfId="50949"/>
    <cellStyle name="Normal 14 7 3 8" xfId="50948"/>
    <cellStyle name="Normal 14 7 4" xfId="6540"/>
    <cellStyle name="Normal 14 7 4 2" xfId="6541"/>
    <cellStyle name="Normal 14 7 4 2 2" xfId="6542"/>
    <cellStyle name="Normal 14 7 4 2 2 2" xfId="6543"/>
    <cellStyle name="Normal 14 7 4 2 2 2 2" xfId="50947"/>
    <cellStyle name="Normal 14 7 4 2 2 3" xfId="50946"/>
    <cellStyle name="Normal 14 7 4 2 3" xfId="6544"/>
    <cellStyle name="Normal 14 7 4 2 3 2" xfId="50945"/>
    <cellStyle name="Normal 14 7 4 2 4" xfId="6545"/>
    <cellStyle name="Normal 14 7 4 2 4 2" xfId="50944"/>
    <cellStyle name="Normal 14 7 4 2 5" xfId="6546"/>
    <cellStyle name="Normal 14 7 4 2 5 2" xfId="50943"/>
    <cellStyle name="Normal 14 7 4 2 6" xfId="50942"/>
    <cellStyle name="Normal 14 7 4 3" xfId="6547"/>
    <cellStyle name="Normal 14 7 4 3 2" xfId="6548"/>
    <cellStyle name="Normal 14 7 4 3 2 2" xfId="50941"/>
    <cellStyle name="Normal 14 7 4 3 3" xfId="6549"/>
    <cellStyle name="Normal 14 7 4 3 3 2" xfId="50940"/>
    <cellStyle name="Normal 14 7 4 3 4" xfId="35466"/>
    <cellStyle name="Normal 14 7 4 4" xfId="6550"/>
    <cellStyle name="Normal 14 7 4 4 2" xfId="50934"/>
    <cellStyle name="Normal 14 7 4 5" xfId="6551"/>
    <cellStyle name="Normal 14 7 4 5 2" xfId="50938"/>
    <cellStyle name="Normal 14 7 4 6" xfId="6552"/>
    <cellStyle name="Normal 14 7 4 6 2" xfId="50937"/>
    <cellStyle name="Normal 14 7 4 7" xfId="6553"/>
    <cellStyle name="Normal 14 7 4 7 2" xfId="50936"/>
    <cellStyle name="Normal 14 7 4 8" xfId="50935"/>
    <cellStyle name="Normal 14 7 5" xfId="6554"/>
    <cellStyle name="Normal 14 7 5 2" xfId="6555"/>
    <cellStyle name="Normal 14 7 5 2 2" xfId="35465"/>
    <cellStyle name="Normal 14 7 5 3" xfId="6556"/>
    <cellStyle name="Normal 14 7 5 3 2" xfId="50898"/>
    <cellStyle name="Normal 14 7 5 4" xfId="6557"/>
    <cellStyle name="Normal 14 7 5 4 2" xfId="56000"/>
    <cellStyle name="Normal 14 7 5 5" xfId="6558"/>
    <cellStyle name="Normal 14 7 5 5 2" xfId="50933"/>
    <cellStyle name="Normal 14 7 5 6" xfId="50932"/>
    <cellStyle name="Normal 14 7 6" xfId="6524"/>
    <cellStyle name="Normal 14 7 6 2" xfId="50931"/>
    <cellStyle name="Normal 14 7 7" xfId="50930"/>
    <cellStyle name="Normal 14 7 8" xfId="50929"/>
    <cellStyle name="Normal 14 7 9" xfId="2358"/>
    <cellStyle name="Normal 14 8" xfId="6559"/>
    <cellStyle name="Normal 14 9" xfId="6020"/>
    <cellStyle name="Normal 14 9 2" xfId="50928"/>
    <cellStyle name="Normal 14_Risikomatrise BM 2012" xfId="6560"/>
    <cellStyle name="Normal 140" xfId="50927"/>
    <cellStyle name="Normal 141" xfId="50926"/>
    <cellStyle name="Normal 142" xfId="50925"/>
    <cellStyle name="Normal 143" xfId="50924"/>
    <cellStyle name="Normal 144" xfId="50923"/>
    <cellStyle name="Normal 145" xfId="50922"/>
    <cellStyle name="Normal 146" xfId="50921"/>
    <cellStyle name="Normal 147" xfId="50920"/>
    <cellStyle name="Normal 148" xfId="55891"/>
    <cellStyle name="Normal 149" xfId="50918"/>
    <cellStyle name="Normal 15" xfId="422"/>
    <cellStyle name="Normal 15 10" xfId="2359"/>
    <cellStyle name="Normal 15 2" xfId="423"/>
    <cellStyle name="Normal 15 2 10" xfId="50917"/>
    <cellStyle name="Normal 15 2 11" xfId="50916"/>
    <cellStyle name="Normal 15 2 12" xfId="2360"/>
    <cellStyle name="Normal 15 2 2" xfId="424"/>
    <cellStyle name="Normal 15 2 2 10" xfId="6564"/>
    <cellStyle name="Normal 15 2 2 10 2" xfId="6565"/>
    <cellStyle name="Normal 15 2 2 10 2 2" xfId="6566"/>
    <cellStyle name="Normal 15 2 2 10 2 2 2" xfId="50915"/>
    <cellStyle name="Normal 15 2 2 10 2 3" xfId="50914"/>
    <cellStyle name="Normal 15 2 2 10 3" xfId="6567"/>
    <cellStyle name="Normal 15 2 2 10 3 2" xfId="50913"/>
    <cellStyle name="Normal 15 2 2 10 4" xfId="6568"/>
    <cellStyle name="Normal 15 2 2 10 4 2" xfId="50912"/>
    <cellStyle name="Normal 15 2 2 10 5" xfId="6569"/>
    <cellStyle name="Normal 15 2 2 10 5 2" xfId="50911"/>
    <cellStyle name="Normal 15 2 2 10 6" xfId="50910"/>
    <cellStyle name="Normal 15 2 2 11" xfId="6570"/>
    <cellStyle name="Normal 15 2 2 11 2" xfId="6571"/>
    <cellStyle name="Normal 15 2 2 11 2 2" xfId="50909"/>
    <cellStyle name="Normal 15 2 2 11 3" xfId="6572"/>
    <cellStyle name="Normal 15 2 2 11 3 2" xfId="50908"/>
    <cellStyle name="Normal 15 2 2 11 4" xfId="55361"/>
    <cellStyle name="Normal 15 2 2 12" xfId="6573"/>
    <cellStyle name="Normal 15 2 2 12 2" xfId="50907"/>
    <cellStyle name="Normal 15 2 2 13" xfId="6574"/>
    <cellStyle name="Normal 15 2 2 13 2" xfId="50906"/>
    <cellStyle name="Normal 15 2 2 14" xfId="6575"/>
    <cellStyle name="Normal 15 2 2 14 2" xfId="50905"/>
    <cellStyle name="Normal 15 2 2 15" xfId="6576"/>
    <cellStyle name="Normal 15 2 2 15 2" xfId="50919"/>
    <cellStyle name="Normal 15 2 2 16" xfId="6577"/>
    <cellStyle name="Normal 15 2 2 16 2" xfId="50904"/>
    <cellStyle name="Normal 15 2 2 17" xfId="6563"/>
    <cellStyle name="Normal 15 2 2 17 2" xfId="55890"/>
    <cellStyle name="Normal 15 2 2 18" xfId="50902"/>
    <cellStyle name="Normal 15 2 2 19" xfId="50903"/>
    <cellStyle name="Normal 15 2 2 2" xfId="425"/>
    <cellStyle name="Normal 15 2 2 2 10" xfId="50901"/>
    <cellStyle name="Normal 15 2 2 2 11" xfId="2362"/>
    <cellStyle name="Normal 15 2 2 2 2" xfId="426"/>
    <cellStyle name="Normal 15 2 2 2 2 10" xfId="6580"/>
    <cellStyle name="Normal 15 2 2 2 2 10 2" xfId="50900"/>
    <cellStyle name="Normal 15 2 2 2 2 11" xfId="6581"/>
    <cellStyle name="Normal 15 2 2 2 2 11 2" xfId="33236"/>
    <cellStyle name="Normal 15 2 2 2 2 12" xfId="6582"/>
    <cellStyle name="Normal 15 2 2 2 2 12 2" xfId="50899"/>
    <cellStyle name="Normal 15 2 2 2 2 13" xfId="6583"/>
    <cellStyle name="Normal 15 2 2 2 2 13 2" xfId="50880"/>
    <cellStyle name="Normal 15 2 2 2 2 14" xfId="6579"/>
    <cellStyle name="Normal 15 2 2 2 2 14 2" xfId="57293"/>
    <cellStyle name="Normal 15 2 2 2 2 15" xfId="35464"/>
    <cellStyle name="Normal 15 2 2 2 2 16" xfId="50895"/>
    <cellStyle name="Normal 15 2 2 2 2 17" xfId="57378"/>
    <cellStyle name="Normal 15 2 2 2 2 18" xfId="50897"/>
    <cellStyle name="Normal 15 2 2 2 2 19" xfId="2363"/>
    <cellStyle name="Normal 15 2 2 2 2 2" xfId="6584"/>
    <cellStyle name="Normal 15 2 2 2 2 2 2" xfId="6585"/>
    <cellStyle name="Normal 15 2 2 2 2 2 3" xfId="6586"/>
    <cellStyle name="Normal 15 2 2 2 2 2 3 2" xfId="6587"/>
    <cellStyle name="Normal 15 2 2 2 2 2 3 2 2" xfId="6588"/>
    <cellStyle name="Normal 15 2 2 2 2 2 3 2 2 2" xfId="50896"/>
    <cellStyle name="Normal 15 2 2 2 2 2 3 2 3" xfId="6589"/>
    <cellStyle name="Normal 15 2 2 2 2 2 3 2 3 2" xfId="35463"/>
    <cellStyle name="Normal 15 2 2 2 2 2 3 2 4" xfId="50894"/>
    <cellStyle name="Normal 15 2 2 2 2 2 3 3" xfId="6590"/>
    <cellStyle name="Normal 15 2 2 2 2 2 3 3 2" xfId="50893"/>
    <cellStyle name="Normal 15 2 2 2 2 2 3 4" xfId="6591"/>
    <cellStyle name="Normal 15 2 2 2 2 2 3 4 2" xfId="50892"/>
    <cellStyle name="Normal 15 2 2 2 2 2 3 5" xfId="6592"/>
    <cellStyle name="Normal 15 2 2 2 2 2 3 5 2" xfId="50891"/>
    <cellStyle name="Normal 15 2 2 2 2 2 3 6" xfId="50890"/>
    <cellStyle name="Normal 15 2 2 2 2 2 4" xfId="6593"/>
    <cellStyle name="Normal 15 2 2 2 2 2 4 2" xfId="6594"/>
    <cellStyle name="Normal 15 2 2 2 2 2 4 2 2" xfId="50889"/>
    <cellStyle name="Normal 15 2 2 2 2 2 4 3" xfId="6595"/>
    <cellStyle name="Normal 15 2 2 2 2 2 4 3 2" xfId="50888"/>
    <cellStyle name="Normal 15 2 2 2 2 2 4 4" xfId="50887"/>
    <cellStyle name="Normal 15 2 2 2 2 2 5" xfId="6596"/>
    <cellStyle name="Normal 15 2 2 2 2 2 5 2" xfId="50886"/>
    <cellStyle name="Normal 15 2 2 2 2 2 6" xfId="6597"/>
    <cellStyle name="Normal 15 2 2 2 2 2 6 2" xfId="50885"/>
    <cellStyle name="Normal 15 2 2 2 2 2 7" xfId="6598"/>
    <cellStyle name="Normal 15 2 2 2 2 2 7 2" xfId="50884"/>
    <cellStyle name="Normal 15 2 2 2 2 2 8" xfId="6599"/>
    <cellStyle name="Normal 15 2 2 2 2 2 8 2" xfId="50883"/>
    <cellStyle name="Normal 15 2 2 2 2 2 9" xfId="50882"/>
    <cellStyle name="Normal 15 2 2 2 2 3" xfId="6600"/>
    <cellStyle name="Normal 15 2 2 2 2 3 2" xfId="6601"/>
    <cellStyle name="Normal 15 2 2 2 2 3 3" xfId="6602"/>
    <cellStyle name="Normal 15 2 2 2 2 3 3 2" xfId="6603"/>
    <cellStyle name="Normal 15 2 2 2 2 3 3 2 2" xfId="6604"/>
    <cellStyle name="Normal 15 2 2 2 2 3 3 2 2 2" xfId="50881"/>
    <cellStyle name="Normal 15 2 2 2 2 3 3 2 3" xfId="6605"/>
    <cellStyle name="Normal 15 2 2 2 2 3 3 2 3 2" xfId="33235"/>
    <cellStyle name="Normal 15 2 2 2 2 3 3 2 4" xfId="50879"/>
    <cellStyle name="Normal 15 2 2 2 2 3 3 3" xfId="6606"/>
    <cellStyle name="Normal 15 2 2 2 2 3 3 3 2" xfId="50878"/>
    <cellStyle name="Normal 15 2 2 2 2 3 3 4" xfId="6607"/>
    <cellStyle name="Normal 15 2 2 2 2 3 3 4 2" xfId="50877"/>
    <cellStyle name="Normal 15 2 2 2 2 3 3 5" xfId="6608"/>
    <cellStyle name="Normal 15 2 2 2 2 3 3 5 2" xfId="50876"/>
    <cellStyle name="Normal 15 2 2 2 2 3 3 6" xfId="50875"/>
    <cellStyle name="Normal 15 2 2 2 2 3 4" xfId="6609"/>
    <cellStyle name="Normal 15 2 2 2 2 3 4 2" xfId="6610"/>
    <cellStyle name="Normal 15 2 2 2 2 3 4 2 2" xfId="50870"/>
    <cellStyle name="Normal 15 2 2 2 2 3 4 3" xfId="6611"/>
    <cellStyle name="Normal 15 2 2 2 2 3 4 3 2" xfId="53473"/>
    <cellStyle name="Normal 15 2 2 2 2 3 4 4" xfId="50874"/>
    <cellStyle name="Normal 15 2 2 2 2 3 5" xfId="6612"/>
    <cellStyle name="Normal 15 2 2 2 2 3 5 2" xfId="50873"/>
    <cellStyle name="Normal 15 2 2 2 2 3 6" xfId="6613"/>
    <cellStyle name="Normal 15 2 2 2 2 3 6 2" xfId="50872"/>
    <cellStyle name="Normal 15 2 2 2 2 3 7" xfId="6614"/>
    <cellStyle name="Normal 15 2 2 2 2 3 7 2" xfId="50871"/>
    <cellStyle name="Normal 15 2 2 2 2 3 8" xfId="6615"/>
    <cellStyle name="Normal 15 2 2 2 2 3 8 2" xfId="35462"/>
    <cellStyle name="Normal 15 2 2 2 2 3 9" xfId="50865"/>
    <cellStyle name="Normal 15 2 2 2 2 4" xfId="6616"/>
    <cellStyle name="Normal 15 2 2 2 2 4 2" xfId="6617"/>
    <cellStyle name="Normal 15 2 2 2 2 4 2 2" xfId="53472"/>
    <cellStyle name="Normal 15 2 2 2 2 4 3" xfId="50869"/>
    <cellStyle name="Normal 15 2 2 2 2 5" xfId="6618"/>
    <cellStyle name="Normal 15 2 2 2 2 5 2" xfId="6619"/>
    <cellStyle name="Normal 15 2 2 2 2 5 2 2" xfId="6620"/>
    <cellStyle name="Normal 15 2 2 2 2 5 2 2 2" xfId="6621"/>
    <cellStyle name="Normal 15 2 2 2 2 5 2 2 2 2" xfId="50868"/>
    <cellStyle name="Normal 15 2 2 2 2 5 2 2 3" xfId="50867"/>
    <cellStyle name="Normal 15 2 2 2 2 5 2 3" xfId="6622"/>
    <cellStyle name="Normal 15 2 2 2 2 5 2 3 2" xfId="50866"/>
    <cellStyle name="Normal 15 2 2 2 2 5 2 4" xfId="6623"/>
    <cellStyle name="Normal 15 2 2 2 2 5 2 4 2" xfId="35461"/>
    <cellStyle name="Normal 15 2 2 2 2 5 2 5" xfId="6624"/>
    <cellStyle name="Normal 15 2 2 2 2 5 2 5 2" xfId="50862"/>
    <cellStyle name="Normal 15 2 2 2 2 5 2 6" xfId="53471"/>
    <cellStyle name="Normal 15 2 2 2 2 5 3" xfId="6625"/>
    <cellStyle name="Normal 15 2 2 2 2 5 3 2" xfId="6626"/>
    <cellStyle name="Normal 15 2 2 2 2 5 3 2 2" xfId="50864"/>
    <cellStyle name="Normal 15 2 2 2 2 5 3 3" xfId="6627"/>
    <cellStyle name="Normal 15 2 2 2 2 5 3 3 2" xfId="55887"/>
    <cellStyle name="Normal 15 2 2 2 2 5 3 4" xfId="50863"/>
    <cellStyle name="Normal 15 2 2 2 2 5 4" xfId="6628"/>
    <cellStyle name="Normal 15 2 2 2 2 5 4 2" xfId="55360"/>
    <cellStyle name="Normal 15 2 2 2 2 5 5" xfId="6629"/>
    <cellStyle name="Normal 15 2 2 2 2 5 5 2" xfId="35460"/>
    <cellStyle name="Normal 15 2 2 2 2 5 6" xfId="6630"/>
    <cellStyle name="Normal 15 2 2 2 2 5 6 2" xfId="50857"/>
    <cellStyle name="Normal 15 2 2 2 2 5 7" xfId="6631"/>
    <cellStyle name="Normal 15 2 2 2 2 5 7 2" xfId="53470"/>
    <cellStyle name="Normal 15 2 2 2 2 5 8" xfId="50861"/>
    <cellStyle name="Normal 15 2 2 2 2 6" xfId="6632"/>
    <cellStyle name="Normal 15 2 2 2 2 6 2" xfId="6633"/>
    <cellStyle name="Normal 15 2 2 2 2 6 2 2" xfId="6634"/>
    <cellStyle name="Normal 15 2 2 2 2 6 2 2 2" xfId="6635"/>
    <cellStyle name="Normal 15 2 2 2 2 6 2 2 2 2" xfId="50860"/>
    <cellStyle name="Normal 15 2 2 2 2 6 2 2 3" xfId="50859"/>
    <cellStyle name="Normal 15 2 2 2 2 6 2 3" xfId="6636"/>
    <cellStyle name="Normal 15 2 2 2 2 6 2 3 2" xfId="50858"/>
    <cellStyle name="Normal 15 2 2 2 2 6 2 4" xfId="6637"/>
    <cellStyle name="Normal 15 2 2 2 2 6 2 4 2" xfId="35459"/>
    <cellStyle name="Normal 15 2 2 2 2 6 2 5" xfId="6638"/>
    <cellStyle name="Normal 15 2 2 2 2 6 2 5 2" xfId="57292"/>
    <cellStyle name="Normal 15 2 2 2 2 6 2 6" xfId="53469"/>
    <cellStyle name="Normal 15 2 2 2 2 6 3" xfId="6639"/>
    <cellStyle name="Normal 15 2 2 2 2 6 3 2" xfId="6640"/>
    <cellStyle name="Normal 15 2 2 2 2 6 3 2 2" xfId="50856"/>
    <cellStyle name="Normal 15 2 2 2 2 6 3 3" xfId="6641"/>
    <cellStyle name="Normal 15 2 2 2 2 6 3 3 2" xfId="50855"/>
    <cellStyle name="Normal 15 2 2 2 2 6 3 4" xfId="50854"/>
    <cellStyle name="Normal 15 2 2 2 2 6 4" xfId="6642"/>
    <cellStyle name="Normal 15 2 2 2 2 6 4 2" xfId="50852"/>
    <cellStyle name="Normal 15 2 2 2 2 6 5" xfId="6643"/>
    <cellStyle name="Normal 15 2 2 2 2 6 5 2" xfId="35458"/>
    <cellStyle name="Normal 15 2 2 2 2 6 6" xfId="6644"/>
    <cellStyle name="Normal 15 2 2 2 2 6 6 2" xfId="50849"/>
    <cellStyle name="Normal 15 2 2 2 2 6 7" xfId="6645"/>
    <cellStyle name="Normal 15 2 2 2 2 6 7 2" xfId="53468"/>
    <cellStyle name="Normal 15 2 2 2 2 6 8" xfId="50853"/>
    <cellStyle name="Normal 15 2 2 2 2 7" xfId="6646"/>
    <cellStyle name="Normal 15 2 2 2 2 7 2" xfId="6647"/>
    <cellStyle name="Normal 15 2 2 2 2 7 2 2" xfId="6648"/>
    <cellStyle name="Normal 15 2 2 2 2 7 2 2 2" xfId="33234"/>
    <cellStyle name="Normal 15 2 2 2 2 7 2 3" xfId="50851"/>
    <cellStyle name="Normal 15 2 2 2 2 7 3" xfId="6649"/>
    <cellStyle name="Normal 15 2 2 2 2 7 3 2" xfId="50850"/>
    <cellStyle name="Normal 15 2 2 2 2 7 4" xfId="6650"/>
    <cellStyle name="Normal 15 2 2 2 2 7 4 2" xfId="35457"/>
    <cellStyle name="Normal 15 2 2 2 2 7 5" xfId="6651"/>
    <cellStyle name="Normal 15 2 2 2 2 7 5 2" xfId="35456"/>
    <cellStyle name="Normal 15 2 2 2 2 7 6" xfId="50848"/>
    <cellStyle name="Normal 15 2 2 2 2 8" xfId="6652"/>
    <cellStyle name="Normal 15 2 2 2 2 8 2" xfId="6653"/>
    <cellStyle name="Normal 15 2 2 2 2 8 2 2" xfId="50847"/>
    <cellStyle name="Normal 15 2 2 2 2 8 3" xfId="6654"/>
    <cellStyle name="Normal 15 2 2 2 2 8 3 2" xfId="50846"/>
    <cellStyle name="Normal 15 2 2 2 2 8 4" xfId="50845"/>
    <cellStyle name="Normal 15 2 2 2 2 9" xfId="6655"/>
    <cellStyle name="Normal 15 2 2 2 2 9 2" xfId="50844"/>
    <cellStyle name="Normal 15 2 2 2 2_Risikomatrise BM 2012" xfId="6656"/>
    <cellStyle name="Normal 15 2 2 2 3" xfId="427"/>
    <cellStyle name="Normal 15 2 2 2 3 10" xfId="6657"/>
    <cellStyle name="Normal 15 2 2 2 3 10 2" xfId="50843"/>
    <cellStyle name="Normal 15 2 2 2 3 11" xfId="50842"/>
    <cellStyle name="Normal 15 2 2 2 3 12" xfId="50841"/>
    <cellStyle name="Normal 15 2 2 2 3 13" xfId="50840"/>
    <cellStyle name="Normal 15 2 2 2 3 14" xfId="50839"/>
    <cellStyle name="Normal 15 2 2 2 3 15" xfId="2364"/>
    <cellStyle name="Normal 15 2 2 2 3 2" xfId="6658"/>
    <cellStyle name="Normal 15 2 2 2 3 2 2" xfId="6659"/>
    <cellStyle name="Normal 15 2 2 2 3 2 2 2" xfId="50838"/>
    <cellStyle name="Normal 15 2 2 2 3 2 3" xfId="50837"/>
    <cellStyle name="Normal 15 2 2 2 3 3" xfId="6660"/>
    <cellStyle name="Normal 15 2 2 2 3 3 2" xfId="6661"/>
    <cellStyle name="Normal 15 2 2 2 3 3 2 2" xfId="6662"/>
    <cellStyle name="Normal 15 2 2 2 3 3 2 2 2" xfId="50836"/>
    <cellStyle name="Normal 15 2 2 2 3 3 2 3" xfId="6663"/>
    <cellStyle name="Normal 15 2 2 2 3 3 2 3 2" xfId="50835"/>
    <cellStyle name="Normal 15 2 2 2 3 3 2 4" xfId="50834"/>
    <cellStyle name="Normal 15 2 2 2 3 3 3" xfId="6664"/>
    <cellStyle name="Normal 15 2 2 2 3 3 3 2" xfId="50833"/>
    <cellStyle name="Normal 15 2 2 2 3 3 4" xfId="6665"/>
    <cellStyle name="Normal 15 2 2 2 3 3 4 2" xfId="50832"/>
    <cellStyle name="Normal 15 2 2 2 3 3 5" xfId="6666"/>
    <cellStyle name="Normal 15 2 2 2 3 3 5 2" xfId="50795"/>
    <cellStyle name="Normal 15 2 2 2 3 3 6" xfId="57291"/>
    <cellStyle name="Normal 15 2 2 2 3 4" xfId="6667"/>
    <cellStyle name="Normal 15 2 2 2 3 4 2" xfId="6668"/>
    <cellStyle name="Normal 15 2 2 2 3 4 2 2" xfId="50831"/>
    <cellStyle name="Normal 15 2 2 2 3 4 3" xfId="6669"/>
    <cellStyle name="Normal 15 2 2 2 3 4 3 2" xfId="57618"/>
    <cellStyle name="Normal 15 2 2 2 3 4 4" xfId="55889"/>
    <cellStyle name="Normal 15 2 2 2 3 5" xfId="6670"/>
    <cellStyle name="Normal 15 2 2 2 3 5 2" xfId="50830"/>
    <cellStyle name="Normal 15 2 2 2 3 6" xfId="6671"/>
    <cellStyle name="Normal 15 2 2 2 3 6 2" xfId="50829"/>
    <cellStyle name="Normal 15 2 2 2 3 7" xfId="6672"/>
    <cellStyle name="Normal 15 2 2 2 3 7 2" xfId="50828"/>
    <cellStyle name="Normal 15 2 2 2 3 8" xfId="6673"/>
    <cellStyle name="Normal 15 2 2 2 3 8 2" xfId="50827"/>
    <cellStyle name="Normal 15 2 2 2 3 9" xfId="6674"/>
    <cellStyle name="Normal 15 2 2 2 3 9 2" xfId="55356"/>
    <cellStyle name="Normal 15 2 2 2 4" xfId="6675"/>
    <cellStyle name="Normal 15 2 2 2 4 2" xfId="50826"/>
    <cellStyle name="Normal 15 2 2 2 5" xfId="6676"/>
    <cellStyle name="Normal 15 2 2 2 5 2" xfId="50822"/>
    <cellStyle name="Normal 15 2 2 2 6" xfId="6677"/>
    <cellStyle name="Normal 15 2 2 2 6 2" xfId="57640"/>
    <cellStyle name="Normal 15 2 2 2 7" xfId="6678"/>
    <cellStyle name="Normal 15 2 2 2 7 2" xfId="55888"/>
    <cellStyle name="Normal 15 2 2 2 8" xfId="6578"/>
    <cellStyle name="Normal 15 2 2 2 8 2" xfId="55359"/>
    <cellStyle name="Normal 15 2 2 2 9" xfId="50824"/>
    <cellStyle name="Normal 15 2 2 2_Risikomatrise samlet 2012" xfId="6679"/>
    <cellStyle name="Normal 15 2 2 20" xfId="50823"/>
    <cellStyle name="Normal 15 2 2 21" xfId="35455"/>
    <cellStyle name="Normal 15 2 2 22" xfId="2361"/>
    <cellStyle name="Normal 15 2 2 3" xfId="428"/>
    <cellStyle name="Normal 15 2 2 3 10" xfId="6681"/>
    <cellStyle name="Normal 15 2 2 3 10 2" xfId="50818"/>
    <cellStyle name="Normal 15 2 2 3 11" xfId="6680"/>
    <cellStyle name="Normal 15 2 2 3 11 2" xfId="53467"/>
    <cellStyle name="Normal 15 2 2 3 12" xfId="50821"/>
    <cellStyle name="Normal 15 2 2 3 13" xfId="50820"/>
    <cellStyle name="Normal 15 2 2 3 14" xfId="55358"/>
    <cellStyle name="Normal 15 2 2 3 15" xfId="50819"/>
    <cellStyle name="Normal 15 2 2 3 16" xfId="2365"/>
    <cellStyle name="Normal 15 2 2 3 2" xfId="6682"/>
    <cellStyle name="Normal 15 2 2 3 2 2" xfId="6683"/>
    <cellStyle name="Normal 15 2 2 3 2 2 2" xfId="6684"/>
    <cellStyle name="Normal 15 2 2 3 2 2 2 2" xfId="6685"/>
    <cellStyle name="Normal 15 2 2 3 2 2 2 2 2" xfId="54660"/>
    <cellStyle name="Normal 15 2 2 3 2 2 2 3" xfId="50814"/>
    <cellStyle name="Normal 15 2 2 3 2 2 3" xfId="6686"/>
    <cellStyle name="Normal 15 2 2 3 2 2 3 2" xfId="53466"/>
    <cellStyle name="Normal 15 2 2 3 2 2 4" xfId="6687"/>
    <cellStyle name="Normal 15 2 2 3 2 2 4 2" xfId="50817"/>
    <cellStyle name="Normal 15 2 2 3 2 2 5" xfId="6688"/>
    <cellStyle name="Normal 15 2 2 3 2 2 5 2" xfId="50816"/>
    <cellStyle name="Normal 15 2 2 3 2 2 6" xfId="50815"/>
    <cellStyle name="Normal 15 2 2 3 2 3" xfId="6689"/>
    <cellStyle name="Normal 15 2 2 3 2 3 2" xfId="6690"/>
    <cellStyle name="Normal 15 2 2 3 2 3 2 2" xfId="55357"/>
    <cellStyle name="Normal 15 2 2 3 2 3 3" xfId="6691"/>
    <cellStyle name="Normal 15 2 2 3 2 3 3 2" xfId="35454"/>
    <cellStyle name="Normal 15 2 2 3 2 3 4" xfId="50813"/>
    <cellStyle name="Normal 15 2 2 3 2 4" xfId="6692"/>
    <cellStyle name="Normal 15 2 2 3 2 4 2" xfId="50825"/>
    <cellStyle name="Normal 15 2 2 3 2 5" xfId="6693"/>
    <cellStyle name="Normal 15 2 2 3 2 5 2" xfId="50812"/>
    <cellStyle name="Normal 15 2 2 3 2 6" xfId="6694"/>
    <cellStyle name="Normal 15 2 2 3 2 6 2" xfId="50811"/>
    <cellStyle name="Normal 15 2 2 3 2 7" xfId="6695"/>
    <cellStyle name="Normal 15 2 2 3 2 7 2" xfId="50810"/>
    <cellStyle name="Normal 15 2 2 3 2 8" xfId="50809"/>
    <cellStyle name="Normal 15 2 2 3 3" xfId="6696"/>
    <cellStyle name="Normal 15 2 2 3 3 2" xfId="6697"/>
    <cellStyle name="Normal 15 2 2 3 3 2 2" xfId="6698"/>
    <cellStyle name="Normal 15 2 2 3 3 2 2 2" xfId="6699"/>
    <cellStyle name="Normal 15 2 2 3 3 2 2 2 2" xfId="33588"/>
    <cellStyle name="Normal 15 2 2 3 3 2 2 3" xfId="50808"/>
    <cellStyle name="Normal 15 2 2 3 3 2 3" xfId="6700"/>
    <cellStyle name="Normal 15 2 2 3 3 2 3 2" xfId="50807"/>
    <cellStyle name="Normal 15 2 2 3 3 2 4" xfId="6701"/>
    <cellStyle name="Normal 15 2 2 3 3 2 4 2" xfId="50806"/>
    <cellStyle name="Normal 15 2 2 3 3 2 5" xfId="6702"/>
    <cellStyle name="Normal 15 2 2 3 3 2 5 2" xfId="50805"/>
    <cellStyle name="Normal 15 2 2 3 3 2 6" xfId="55701"/>
    <cellStyle name="Normal 15 2 2 3 3 3" xfId="6703"/>
    <cellStyle name="Normal 15 2 2 3 3 3 2" xfId="6704"/>
    <cellStyle name="Normal 15 2 2 3 3 3 2 2" xfId="50804"/>
    <cellStyle name="Normal 15 2 2 3 3 3 3" xfId="6705"/>
    <cellStyle name="Normal 15 2 2 3 3 3 3 2" xfId="50803"/>
    <cellStyle name="Normal 15 2 2 3 3 3 4" xfId="50802"/>
    <cellStyle name="Normal 15 2 2 3 3 4" xfId="6706"/>
    <cellStyle name="Normal 15 2 2 3 3 4 2" xfId="50801"/>
    <cellStyle name="Normal 15 2 2 3 3 5" xfId="6707"/>
    <cellStyle name="Normal 15 2 2 3 3 5 2" xfId="50800"/>
    <cellStyle name="Normal 15 2 2 3 3 6" xfId="6708"/>
    <cellStyle name="Normal 15 2 2 3 3 6 2" xfId="50799"/>
    <cellStyle name="Normal 15 2 2 3 3 7" xfId="6709"/>
    <cellStyle name="Normal 15 2 2 3 3 7 2" xfId="50798"/>
    <cellStyle name="Normal 15 2 2 3 3 8" xfId="50797"/>
    <cellStyle name="Normal 15 2 2 3 4" xfId="6710"/>
    <cellStyle name="Normal 15 2 2 3 4 2" xfId="6711"/>
    <cellStyle name="Normal 15 2 2 3 4 2 2" xfId="6712"/>
    <cellStyle name="Normal 15 2 2 3 4 2 2 2" xfId="50796"/>
    <cellStyle name="Normal 15 2 2 3 4 2 3" xfId="55700"/>
    <cellStyle name="Normal 15 2 2 3 4 3" xfId="6713"/>
    <cellStyle name="Normal 15 2 2 3 4 3 2" xfId="33233"/>
    <cellStyle name="Normal 15 2 2 3 4 4" xfId="6714"/>
    <cellStyle name="Normal 15 2 2 3 4 4 2" xfId="50794"/>
    <cellStyle name="Normal 15 2 2 3 4 5" xfId="6715"/>
    <cellStyle name="Normal 15 2 2 3 4 5 2" xfId="50793"/>
    <cellStyle name="Normal 15 2 2 3 4 6" xfId="35453"/>
    <cellStyle name="Normal 15 2 2 3 5" xfId="6716"/>
    <cellStyle name="Normal 15 2 2 3 5 2" xfId="6717"/>
    <cellStyle name="Normal 15 2 2 3 5 2 2" xfId="33232"/>
    <cellStyle name="Normal 15 2 2 3 5 3" xfId="6718"/>
    <cellStyle name="Normal 15 2 2 3 5 3 2" xfId="50786"/>
    <cellStyle name="Normal 15 2 2 3 5 4" xfId="53465"/>
    <cellStyle name="Normal 15 2 2 3 6" xfId="6719"/>
    <cellStyle name="Normal 15 2 2 3 6 2" xfId="50762"/>
    <cellStyle name="Normal 15 2 2 3 7" xfId="6720"/>
    <cellStyle name="Normal 15 2 2 3 7 2" xfId="57290"/>
    <cellStyle name="Normal 15 2 2 3 8" xfId="6721"/>
    <cellStyle name="Normal 15 2 2 3 8 2" xfId="50792"/>
    <cellStyle name="Normal 15 2 2 3 9" xfId="6722"/>
    <cellStyle name="Normal 15 2 2 3 9 2" xfId="50791"/>
    <cellStyle name="Normal 15 2 2 4" xfId="429"/>
    <cellStyle name="Normal 15 2 2 4 2" xfId="6724"/>
    <cellStyle name="Normal 15 2 2 4 2 2" xfId="6725"/>
    <cellStyle name="Normal 15 2 2 4 2 2 2" xfId="6726"/>
    <cellStyle name="Normal 15 2 2 4 2 2 2 2" xfId="6727"/>
    <cellStyle name="Normal 15 2 2 4 2 2 2 2 2" xfId="50790"/>
    <cellStyle name="Normal 15 2 2 4 2 2 2 3" xfId="6728"/>
    <cellStyle name="Normal 15 2 2 4 2 2 2 3 2" xfId="50789"/>
    <cellStyle name="Normal 15 2 2 4 2 2 2 4" xfId="50788"/>
    <cellStyle name="Normal 15 2 2 4 2 2 3" xfId="6729"/>
    <cellStyle name="Normal 15 2 2 4 2 2 3 2" xfId="50787"/>
    <cellStyle name="Normal 15 2 2 4 2 2 4" xfId="6730"/>
    <cellStyle name="Normal 15 2 2 4 2 2 4 2" xfId="35452"/>
    <cellStyle name="Normal 15 2 2 4 2 2 5" xfId="6731"/>
    <cellStyle name="Normal 15 2 2 4 2 2 5 2" xfId="50785"/>
    <cellStyle name="Normal 15 2 2 4 2 2 6" xfId="50784"/>
    <cellStyle name="Normal 15 2 2 4 2 3" xfId="6732"/>
    <cellStyle name="Normal 15 2 2 4 2 3 2" xfId="6733"/>
    <cellStyle name="Normal 15 2 2 4 2 3 2 2" xfId="50783"/>
    <cellStyle name="Normal 15 2 2 4 2 3 3" xfId="6734"/>
    <cellStyle name="Normal 15 2 2 4 2 3 3 2" xfId="50782"/>
    <cellStyle name="Normal 15 2 2 4 2 3 4" xfId="50781"/>
    <cellStyle name="Normal 15 2 2 4 2 4" xfId="6735"/>
    <cellStyle name="Normal 15 2 2 4 2 4 2" xfId="50780"/>
    <cellStyle name="Normal 15 2 2 4 2 5" xfId="6736"/>
    <cellStyle name="Normal 15 2 2 4 2 5 2" xfId="55699"/>
    <cellStyle name="Normal 15 2 2 4 2 6" xfId="6737"/>
    <cellStyle name="Normal 15 2 2 4 2 6 2" xfId="50779"/>
    <cellStyle name="Normal 15 2 2 4 2 7" xfId="6738"/>
    <cellStyle name="Normal 15 2 2 4 2 7 2" xfId="50778"/>
    <cellStyle name="Normal 15 2 2 4 2 8" xfId="50777"/>
    <cellStyle name="Normal 15 2 2 4 3" xfId="6739"/>
    <cellStyle name="Normal 15 2 2 4 4" xfId="6740"/>
    <cellStyle name="Normal 15 2 2 4 4 2" xfId="50776"/>
    <cellStyle name="Normal 15 2 2 4 5" xfId="6741"/>
    <cellStyle name="Normal 15 2 2 4 5 2" xfId="50775"/>
    <cellStyle name="Normal 15 2 2 4 6" xfId="6723"/>
    <cellStyle name="Normal 15 2 2 4 6 2" xfId="50774"/>
    <cellStyle name="Normal 15 2 2 4 7" xfId="50773"/>
    <cellStyle name="Normal 15 2 2 4 8" xfId="50772"/>
    <cellStyle name="Normal 15 2 2 4 9" xfId="2366"/>
    <cellStyle name="Normal 15 2 2 5" xfId="6742"/>
    <cellStyle name="Normal 15 2 2 5 2" xfId="6743"/>
    <cellStyle name="Normal 15 2 2 5 3" xfId="6744"/>
    <cellStyle name="Normal 15 2 2 5 3 2" xfId="6745"/>
    <cellStyle name="Normal 15 2 2 5 3 2 2" xfId="6746"/>
    <cellStyle name="Normal 15 2 2 5 3 2 2 2" xfId="50771"/>
    <cellStyle name="Normal 15 2 2 5 3 2 3" xfId="6747"/>
    <cellStyle name="Normal 15 2 2 5 3 2 3 2" xfId="50770"/>
    <cellStyle name="Normal 15 2 2 5 3 2 4" xfId="50769"/>
    <cellStyle name="Normal 15 2 2 5 3 3" xfId="6748"/>
    <cellStyle name="Normal 15 2 2 5 3 3 2" xfId="50768"/>
    <cellStyle name="Normal 15 2 2 5 3 4" xfId="6749"/>
    <cellStyle name="Normal 15 2 2 5 3 4 2" xfId="50767"/>
    <cellStyle name="Normal 15 2 2 5 3 5" xfId="6750"/>
    <cellStyle name="Normal 15 2 2 5 3 5 2" xfId="50766"/>
    <cellStyle name="Normal 15 2 2 5 3 6" xfId="50765"/>
    <cellStyle name="Normal 15 2 2 5 4" xfId="6751"/>
    <cellStyle name="Normal 15 2 2 5 4 2" xfId="6752"/>
    <cellStyle name="Normal 15 2 2 5 4 2 2" xfId="50764"/>
    <cellStyle name="Normal 15 2 2 5 4 3" xfId="6753"/>
    <cellStyle name="Normal 15 2 2 5 4 3 2" xfId="55698"/>
    <cellStyle name="Normal 15 2 2 5 4 4" xfId="50763"/>
    <cellStyle name="Normal 15 2 2 5 5" xfId="6754"/>
    <cellStyle name="Normal 15 2 2 5 5 2" xfId="33231"/>
    <cellStyle name="Normal 15 2 2 5 6" xfId="6755"/>
    <cellStyle name="Normal 15 2 2 5 6 2" xfId="50750"/>
    <cellStyle name="Normal 15 2 2 5 7" xfId="6756"/>
    <cellStyle name="Normal 15 2 2 5 7 2" xfId="50761"/>
    <cellStyle name="Normal 15 2 2 5 8" xfId="6757"/>
    <cellStyle name="Normal 15 2 2 5 8 2" xfId="50760"/>
    <cellStyle name="Normal 15 2 2 5 9" xfId="50759"/>
    <cellStyle name="Normal 15 2 2 6" xfId="6758"/>
    <cellStyle name="Normal 15 2 2 6 2" xfId="6759"/>
    <cellStyle name="Normal 15 2 2 6 3" xfId="6760"/>
    <cellStyle name="Normal 15 2 2 6 3 2" xfId="6761"/>
    <cellStyle name="Normal 15 2 2 6 3 2 2" xfId="6762"/>
    <cellStyle name="Normal 15 2 2 6 3 2 2 2" xfId="50758"/>
    <cellStyle name="Normal 15 2 2 6 3 2 3" xfId="6763"/>
    <cellStyle name="Normal 15 2 2 6 3 2 3 2" xfId="50757"/>
    <cellStyle name="Normal 15 2 2 6 3 2 4" xfId="50756"/>
    <cellStyle name="Normal 15 2 2 6 3 3" xfId="6764"/>
    <cellStyle name="Normal 15 2 2 6 3 3 2" xfId="50755"/>
    <cellStyle name="Normal 15 2 2 6 3 4" xfId="6765"/>
    <cellStyle name="Normal 15 2 2 6 3 4 2" xfId="50754"/>
    <cellStyle name="Normal 15 2 2 6 3 5" xfId="6766"/>
    <cellStyle name="Normal 15 2 2 6 3 5 2" xfId="50753"/>
    <cellStyle name="Normal 15 2 2 6 3 6" xfId="50752"/>
    <cellStyle name="Normal 15 2 2 6 4" xfId="6767"/>
    <cellStyle name="Normal 15 2 2 6 4 2" xfId="6768"/>
    <cellStyle name="Normal 15 2 2 6 4 2 2" xfId="50751"/>
    <cellStyle name="Normal 15 2 2 6 4 3" xfId="6769"/>
    <cellStyle name="Normal 15 2 2 6 4 3 2" xfId="33230"/>
    <cellStyle name="Normal 15 2 2 6 4 4" xfId="50718"/>
    <cellStyle name="Normal 15 2 2 6 5" xfId="6770"/>
    <cellStyle name="Normal 15 2 2 6 5 2" xfId="57289"/>
    <cellStyle name="Normal 15 2 2 6 6" xfId="6771"/>
    <cellStyle name="Normal 15 2 2 6 6 2" xfId="50749"/>
    <cellStyle name="Normal 15 2 2 6 7" xfId="6772"/>
    <cellStyle name="Normal 15 2 2 6 7 2" xfId="50748"/>
    <cellStyle name="Normal 15 2 2 6 8" xfId="6773"/>
    <cellStyle name="Normal 15 2 2 6 8 2" xfId="55697"/>
    <cellStyle name="Normal 15 2 2 6 9" xfId="50747"/>
    <cellStyle name="Normal 15 2 2 7" xfId="6774"/>
    <cellStyle name="Normal 15 2 2 7 2" xfId="6775"/>
    <cellStyle name="Normal 15 2 2 7 3" xfId="6776"/>
    <cellStyle name="Normal 15 2 2 7 3 2" xfId="6777"/>
    <cellStyle name="Normal 15 2 2 7 3 2 2" xfId="6778"/>
    <cellStyle name="Normal 15 2 2 7 3 2 2 2" xfId="50746"/>
    <cellStyle name="Normal 15 2 2 7 3 2 3" xfId="6779"/>
    <cellStyle name="Normal 15 2 2 7 3 2 3 2" xfId="50745"/>
    <cellStyle name="Normal 15 2 2 7 3 2 4" xfId="50744"/>
    <cellStyle name="Normal 15 2 2 7 3 3" xfId="6780"/>
    <cellStyle name="Normal 15 2 2 7 3 3 2" xfId="55696"/>
    <cellStyle name="Normal 15 2 2 7 3 4" xfId="6781"/>
    <cellStyle name="Normal 15 2 2 7 3 4 2" xfId="50743"/>
    <cellStyle name="Normal 15 2 2 7 3 5" xfId="6782"/>
    <cellStyle name="Normal 15 2 2 7 3 5 2" xfId="50742"/>
    <cellStyle name="Normal 15 2 2 7 3 6" xfId="50741"/>
    <cellStyle name="Normal 15 2 2 7 4" xfId="6783"/>
    <cellStyle name="Normal 15 2 2 7 4 2" xfId="6784"/>
    <cellStyle name="Normal 15 2 2 7 4 2 2" xfId="50740"/>
    <cellStyle name="Normal 15 2 2 7 4 3" xfId="6785"/>
    <cellStyle name="Normal 15 2 2 7 4 3 2" xfId="50739"/>
    <cellStyle name="Normal 15 2 2 7 4 4" xfId="50736"/>
    <cellStyle name="Normal 15 2 2 7 5" xfId="6786"/>
    <cellStyle name="Normal 15 2 2 7 5 2" xfId="50738"/>
    <cellStyle name="Normal 15 2 2 7 6" xfId="6787"/>
    <cellStyle name="Normal 15 2 2 7 6 2" xfId="50737"/>
    <cellStyle name="Normal 15 2 2 7 7" xfId="6788"/>
    <cellStyle name="Normal 15 2 2 7 7 2" xfId="35451"/>
    <cellStyle name="Normal 15 2 2 7 8" xfId="6789"/>
    <cellStyle name="Normal 15 2 2 7 8 2" xfId="55355"/>
    <cellStyle name="Normal 15 2 2 7 9" xfId="50735"/>
    <cellStyle name="Normal 15 2 2 8" xfId="6790"/>
    <cellStyle name="Normal 15 2 2 8 2" xfId="6791"/>
    <cellStyle name="Normal 15 2 2 8 2 2" xfId="6792"/>
    <cellStyle name="Normal 15 2 2 8 2 2 2" xfId="6793"/>
    <cellStyle name="Normal 15 2 2 8 2 2 2 2" xfId="50734"/>
    <cellStyle name="Normal 15 2 2 8 2 2 3" xfId="50733"/>
    <cellStyle name="Normal 15 2 2 8 2 3" xfId="6794"/>
    <cellStyle name="Normal 15 2 2 8 2 3 2" xfId="50732"/>
    <cellStyle name="Normal 15 2 2 8 2 4" xfId="6795"/>
    <cellStyle name="Normal 15 2 2 8 2 4 2" xfId="50731"/>
    <cellStyle name="Normal 15 2 2 8 2 5" xfId="6796"/>
    <cellStyle name="Normal 15 2 2 8 2 5 2" xfId="50730"/>
    <cellStyle name="Normal 15 2 2 8 2 6" xfId="50729"/>
    <cellStyle name="Normal 15 2 2 8 3" xfId="6797"/>
    <cellStyle name="Normal 15 2 2 8 3 2" xfId="6798"/>
    <cellStyle name="Normal 15 2 2 8 3 2 2" xfId="55354"/>
    <cellStyle name="Normal 15 2 2 8 3 3" xfId="6799"/>
    <cellStyle name="Normal 15 2 2 8 3 3 2" xfId="50728"/>
    <cellStyle name="Normal 15 2 2 8 3 4" xfId="50727"/>
    <cellStyle name="Normal 15 2 2 8 4" xfId="6800"/>
    <cellStyle name="Normal 15 2 2 8 4 2" xfId="50726"/>
    <cellStyle name="Normal 15 2 2 8 5" xfId="6801"/>
    <cellStyle name="Normal 15 2 2 8 5 2" xfId="50725"/>
    <cellStyle name="Normal 15 2 2 8 6" xfId="6802"/>
    <cellStyle name="Normal 15 2 2 8 6 2" xfId="50724"/>
    <cellStyle name="Normal 15 2 2 8 7" xfId="6803"/>
    <cellStyle name="Normal 15 2 2 8 7 2" xfId="50723"/>
    <cellStyle name="Normal 15 2 2 8 8" xfId="50722"/>
    <cellStyle name="Normal 15 2 2 9" xfId="6804"/>
    <cellStyle name="Normal 15 2 2 9 2" xfId="6805"/>
    <cellStyle name="Normal 15 2 2 9 2 2" xfId="6806"/>
    <cellStyle name="Normal 15 2 2 9 2 2 2" xfId="6807"/>
    <cellStyle name="Normal 15 2 2 9 2 2 2 2" xfId="50721"/>
    <cellStyle name="Normal 15 2 2 9 2 2 3" xfId="50720"/>
    <cellStyle name="Normal 15 2 2 9 2 3" xfId="6808"/>
    <cellStyle name="Normal 15 2 2 9 2 3 2" xfId="50719"/>
    <cellStyle name="Normal 15 2 2 9 2 4" xfId="6809"/>
    <cellStyle name="Normal 15 2 2 9 2 4 2" xfId="33229"/>
    <cellStyle name="Normal 15 2 2 9 2 5" xfId="6810"/>
    <cellStyle name="Normal 15 2 2 9 2 5 2" xfId="31750"/>
    <cellStyle name="Normal 15 2 2 9 2 6" xfId="57285"/>
    <cellStyle name="Normal 15 2 2 9 3" xfId="6811"/>
    <cellStyle name="Normal 15 2 2 9 3 2" xfId="6812"/>
    <cellStyle name="Normal 15 2 2 9 3 2 2" xfId="50717"/>
    <cellStyle name="Normal 15 2 2 9 3 3" xfId="6813"/>
    <cellStyle name="Normal 15 2 2 9 3 3 2" xfId="50716"/>
    <cellStyle name="Normal 15 2 2 9 3 4" xfId="50715"/>
    <cellStyle name="Normal 15 2 2 9 4" xfId="6814"/>
    <cellStyle name="Normal 15 2 2 9 4 2" xfId="50714"/>
    <cellStyle name="Normal 15 2 2 9 5" xfId="6815"/>
    <cellStyle name="Normal 15 2 2 9 5 2" xfId="50710"/>
    <cellStyle name="Normal 15 2 2 9 6" xfId="6816"/>
    <cellStyle name="Normal 15 2 2 9 6 2" xfId="57288"/>
    <cellStyle name="Normal 15 2 2 9 7" xfId="6817"/>
    <cellStyle name="Normal 15 2 2 9 7 2" xfId="50713"/>
    <cellStyle name="Normal 15 2 2 9 8" xfId="50712"/>
    <cellStyle name="Normal 15 2 2_Risikomatrise BM 2011" xfId="430"/>
    <cellStyle name="Normal 15 2 3" xfId="431"/>
    <cellStyle name="Normal 15 2 3 2" xfId="6819"/>
    <cellStyle name="Normal 15 2 3 2 2" xfId="50711"/>
    <cellStyle name="Normal 15 2 3 3" xfId="6820"/>
    <cellStyle name="Normal 15 2 3 3 2" xfId="55353"/>
    <cellStyle name="Normal 15 2 3 4" xfId="6818"/>
    <cellStyle name="Normal 15 2 3 4 2" xfId="33228"/>
    <cellStyle name="Normal 15 2 3 5" xfId="55352"/>
    <cellStyle name="Normal 15 2 3 6" xfId="57287"/>
    <cellStyle name="Normal 15 2 3 7" xfId="2367"/>
    <cellStyle name="Normal 15 2 4" xfId="432"/>
    <cellStyle name="Normal 15 2 4 10" xfId="6821"/>
    <cellStyle name="Normal 15 2 4 10 2" xfId="50709"/>
    <cellStyle name="Normal 15 2 4 11" xfId="50708"/>
    <cellStyle name="Normal 15 2 4 12" xfId="50707"/>
    <cellStyle name="Normal 15 2 4 13" xfId="50706"/>
    <cellStyle name="Normal 15 2 4 14" xfId="33227"/>
    <cellStyle name="Normal 15 2 4 15" xfId="2368"/>
    <cellStyle name="Normal 15 2 4 2" xfId="6822"/>
    <cellStyle name="Normal 15 2 4 2 2" xfId="6823"/>
    <cellStyle name="Normal 15 2 4 2 2 2" xfId="50701"/>
    <cellStyle name="Normal 15 2 4 2 3" xfId="57286"/>
    <cellStyle name="Normal 15 2 4 3" xfId="6824"/>
    <cellStyle name="Normal 15 2 4 3 2" xfId="6825"/>
    <cellStyle name="Normal 15 2 4 3 2 2" xfId="6826"/>
    <cellStyle name="Normal 15 2 4 3 2 2 2" xfId="50704"/>
    <cellStyle name="Normal 15 2 4 3 2 3" xfId="6827"/>
    <cellStyle name="Normal 15 2 4 3 2 3 2" xfId="33587"/>
    <cellStyle name="Normal 15 2 4 3 2 4" xfId="50705"/>
    <cellStyle name="Normal 15 2 4 3 3" xfId="6828"/>
    <cellStyle name="Normal 15 2 4 3 3 2" xfId="33670"/>
    <cellStyle name="Normal 15 2 4 3 4" xfId="6829"/>
    <cellStyle name="Normal 15 2 4 3 4 2" xfId="50679"/>
    <cellStyle name="Normal 15 2 4 3 5" xfId="6830"/>
    <cellStyle name="Normal 15 2 4 3 5 2" xfId="53464"/>
    <cellStyle name="Normal 15 2 4 3 6" xfId="50703"/>
    <cellStyle name="Normal 15 2 4 4" xfId="6831"/>
    <cellStyle name="Normal 15 2 4 4 2" xfId="6832"/>
    <cellStyle name="Normal 15 2 4 4 2 2" xfId="50702"/>
    <cellStyle name="Normal 15 2 4 4 3" xfId="6833"/>
    <cellStyle name="Normal 15 2 4 4 3 2" xfId="33226"/>
    <cellStyle name="Normal 15 2 4 4 4" xfId="33225"/>
    <cellStyle name="Normal 15 2 4 5" xfId="6834"/>
    <cellStyle name="Normal 15 2 4 5 2" xfId="50697"/>
    <cellStyle name="Normal 15 2 4 6" xfId="6835"/>
    <cellStyle name="Normal 15 2 4 6 2" xfId="55351"/>
    <cellStyle name="Normal 15 2 4 7" xfId="6836"/>
    <cellStyle name="Normal 15 2 4 7 2" xfId="50700"/>
    <cellStyle name="Normal 15 2 4 8" xfId="6837"/>
    <cellStyle name="Normal 15 2 4 8 2" xfId="50699"/>
    <cellStyle name="Normal 15 2 4 9" xfId="6838"/>
    <cellStyle name="Normal 15 2 4 9 2" xfId="50698"/>
    <cellStyle name="Normal 15 2 5" xfId="6839"/>
    <cellStyle name="Normal 15 2 5 2" xfId="33224"/>
    <cellStyle name="Normal 15 2 6" xfId="6840"/>
    <cellStyle name="Normal 15 2 6 2" xfId="50691"/>
    <cellStyle name="Normal 15 2 7" xfId="6841"/>
    <cellStyle name="Normal 15 2 7 2" xfId="57284"/>
    <cellStyle name="Normal 15 2 8" xfId="6842"/>
    <cellStyle name="Normal 15 2 8 2" xfId="50696"/>
    <cellStyle name="Normal 15 2 9" xfId="6562"/>
    <cellStyle name="Normal 15 2 9 2" xfId="55350"/>
    <cellStyle name="Normal 15 2_Score samlet Q4 2011" xfId="6843"/>
    <cellStyle name="Normal 15 3" xfId="433"/>
    <cellStyle name="Normal 15 3 10" xfId="6845"/>
    <cellStyle name="Normal 15 3 10 2" xfId="50695"/>
    <cellStyle name="Normal 15 3 11" xfId="6846"/>
    <cellStyle name="Normal 15 3 11 2" xfId="50694"/>
    <cellStyle name="Normal 15 3 12" xfId="6847"/>
    <cellStyle name="Normal 15 3 12 2" xfId="50693"/>
    <cellStyle name="Normal 15 3 13" xfId="6848"/>
    <cellStyle name="Normal 15 3 13 2" xfId="50692"/>
    <cellStyle name="Normal 15 3 14" xfId="6844"/>
    <cellStyle name="Normal 15 3 14 2" xfId="33223"/>
    <cellStyle name="Normal 15 3 15" xfId="50687"/>
    <cellStyle name="Normal 15 3 16" xfId="57283"/>
    <cellStyle name="Normal 15 3 17" xfId="55349"/>
    <cellStyle name="Normal 15 3 18" xfId="50690"/>
    <cellStyle name="Normal 15 3 19" xfId="2369"/>
    <cellStyle name="Normal 15 3 2" xfId="6849"/>
    <cellStyle name="Normal 15 3 2 10" xfId="6850"/>
    <cellStyle name="Normal 15 3 2 10 2" xfId="50689"/>
    <cellStyle name="Normal 15 3 2 11" xfId="50688"/>
    <cellStyle name="Normal 15 3 2 2" xfId="6851"/>
    <cellStyle name="Normal 15 3 2 2 2" xfId="6852"/>
    <cellStyle name="Normal 15 3 2 2 2 2" xfId="6853"/>
    <cellStyle name="Normal 15 3 2 2 2 3" xfId="6854"/>
    <cellStyle name="Normal 15 3 2 2 2 3 2" xfId="6855"/>
    <cellStyle name="Normal 15 3 2 2 2 3 2 2" xfId="6856"/>
    <cellStyle name="Normal 15 3 2 2 2 3 2 2 2" xfId="33222"/>
    <cellStyle name="Normal 15 3 2 2 2 3 2 3" xfId="6857"/>
    <cellStyle name="Normal 15 3 2 2 2 3 2 3 2" xfId="50686"/>
    <cellStyle name="Normal 15 3 2 2 2 3 2 4" xfId="50685"/>
    <cellStyle name="Normal 15 3 2 2 2 3 3" xfId="6858"/>
    <cellStyle name="Normal 15 3 2 2 2 3 3 2" xfId="50684"/>
    <cellStyle name="Normal 15 3 2 2 2 3 4" xfId="6859"/>
    <cellStyle name="Normal 15 3 2 2 2 3 4 2" xfId="50683"/>
    <cellStyle name="Normal 15 3 2 2 2 3 5" xfId="6860"/>
    <cellStyle name="Normal 15 3 2 2 2 3 5 2" xfId="50682"/>
    <cellStyle name="Normal 15 3 2 2 2 3 6" xfId="55347"/>
    <cellStyle name="Normal 15 3 2 2 2 4" xfId="6861"/>
    <cellStyle name="Normal 15 3 2 2 2 4 2" xfId="6862"/>
    <cellStyle name="Normal 15 3 2 2 2 4 2 2" xfId="50681"/>
    <cellStyle name="Normal 15 3 2 2 2 4 3" xfId="6863"/>
    <cellStyle name="Normal 15 3 2 2 2 4 3 2" xfId="50680"/>
    <cellStyle name="Normal 15 3 2 2 2 4 4" xfId="35479"/>
    <cellStyle name="Normal 15 3 2 2 2 5" xfId="6864"/>
    <cellStyle name="Normal 15 3 2 2 2 5 2" xfId="33586"/>
    <cellStyle name="Normal 15 3 2 2 2 6" xfId="6865"/>
    <cellStyle name="Normal 15 3 2 2 2 6 2" xfId="55870"/>
    <cellStyle name="Normal 15 3 2 2 2 7" xfId="6866"/>
    <cellStyle name="Normal 15 3 2 2 2 7 2" xfId="57613"/>
    <cellStyle name="Normal 15 3 2 2 2 8" xfId="6867"/>
    <cellStyle name="Normal 15 3 2 2 2 8 2" xfId="50676"/>
    <cellStyle name="Normal 15 3 2 2 2 9" xfId="50675"/>
    <cellStyle name="Normal 15 3 2 2 3" xfId="6868"/>
    <cellStyle name="Normal 15 3 2 2 3 2" xfId="6869"/>
    <cellStyle name="Normal 15 3 2 2 3 2 2" xfId="6870"/>
    <cellStyle name="Normal 15 3 2 2 3 2 2 2" xfId="6871"/>
    <cellStyle name="Normal 15 3 2 2 3 2 2 2 2" xfId="50674"/>
    <cellStyle name="Normal 15 3 2 2 3 2 2 3" xfId="50673"/>
    <cellStyle name="Normal 15 3 2 2 3 2 3" xfId="6872"/>
    <cellStyle name="Normal 15 3 2 2 3 2 3 2" xfId="50672"/>
    <cellStyle name="Normal 15 3 2 2 3 2 4" xfId="6873"/>
    <cellStyle name="Normal 15 3 2 2 3 2 4 2" xfId="50671"/>
    <cellStyle name="Normal 15 3 2 2 3 2 5" xfId="6874"/>
    <cellStyle name="Normal 15 3 2 2 3 2 5 2" xfId="50670"/>
    <cellStyle name="Normal 15 3 2 2 3 2 6" xfId="50669"/>
    <cellStyle name="Normal 15 3 2 2 3 3" xfId="6875"/>
    <cellStyle name="Normal 15 3 2 2 3 3 2" xfId="6876"/>
    <cellStyle name="Normal 15 3 2 2 3 3 2 2" xfId="50668"/>
    <cellStyle name="Normal 15 3 2 2 3 3 3" xfId="6877"/>
    <cellStyle name="Normal 15 3 2 2 3 3 3 2" xfId="50667"/>
    <cellStyle name="Normal 15 3 2 2 3 3 4" xfId="50666"/>
    <cellStyle name="Normal 15 3 2 2 3 4" xfId="6878"/>
    <cellStyle name="Normal 15 3 2 2 3 4 2" xfId="50665"/>
    <cellStyle name="Normal 15 3 2 2 3 5" xfId="6879"/>
    <cellStyle name="Normal 15 3 2 2 3 5 2" xfId="50664"/>
    <cellStyle name="Normal 15 3 2 2 3 6" xfId="6880"/>
    <cellStyle name="Normal 15 3 2 2 3 6 2" xfId="50663"/>
    <cellStyle name="Normal 15 3 2 2 3 7" xfId="6881"/>
    <cellStyle name="Normal 15 3 2 2 3 7 2" xfId="50677"/>
    <cellStyle name="Normal 15 3 2 2 3 8" xfId="55884"/>
    <cellStyle name="Normal 15 3 2 2 4" xfId="6882"/>
    <cellStyle name="Normal 15 3 2 2 4 2" xfId="6883"/>
    <cellStyle name="Normal 15 3 2 2 4 2 2" xfId="6884"/>
    <cellStyle name="Normal 15 3 2 2 4 2 2 2" xfId="6885"/>
    <cellStyle name="Normal 15 3 2 2 4 2 2 2 2" xfId="55883"/>
    <cellStyle name="Normal 15 3 2 2 4 2 2 3" xfId="50662"/>
    <cellStyle name="Normal 15 3 2 2 4 2 3" xfId="6886"/>
    <cellStyle name="Normal 15 3 2 2 4 2 3 2" xfId="50661"/>
    <cellStyle name="Normal 15 3 2 2 4 2 4" xfId="6887"/>
    <cellStyle name="Normal 15 3 2 2 4 2 4 2" xfId="50660"/>
    <cellStyle name="Normal 15 3 2 2 4 2 5" xfId="6888"/>
    <cellStyle name="Normal 15 3 2 2 4 2 5 2" xfId="50659"/>
    <cellStyle name="Normal 15 3 2 2 4 2 6" xfId="31749"/>
    <cellStyle name="Normal 15 3 2 2 4 3" xfId="6889"/>
    <cellStyle name="Normal 15 3 2 2 4 3 2" xfId="6890"/>
    <cellStyle name="Normal 15 3 2 2 4 3 2 2" xfId="50658"/>
    <cellStyle name="Normal 15 3 2 2 4 3 3" xfId="6891"/>
    <cellStyle name="Normal 15 3 2 2 4 3 3 2" xfId="50657"/>
    <cellStyle name="Normal 15 3 2 2 4 3 4" xfId="50656"/>
    <cellStyle name="Normal 15 3 2 2 4 4" xfId="6892"/>
    <cellStyle name="Normal 15 3 2 2 4 4 2" xfId="50655"/>
    <cellStyle name="Normal 15 3 2 2 4 5" xfId="6893"/>
    <cellStyle name="Normal 15 3 2 2 4 5 2" xfId="50654"/>
    <cellStyle name="Normal 15 3 2 2 4 6" xfId="6894"/>
    <cellStyle name="Normal 15 3 2 2 4 6 2" xfId="50653"/>
    <cellStyle name="Normal 15 3 2 2 4 7" xfId="6895"/>
    <cellStyle name="Normal 15 3 2 2 4 7 2" xfId="50652"/>
    <cellStyle name="Normal 15 3 2 2 4 8" xfId="50651"/>
    <cellStyle name="Normal 15 3 2 2 5" xfId="6896"/>
    <cellStyle name="Normal 15 3 2 2 5 2" xfId="6897"/>
    <cellStyle name="Normal 15 3 2 2 5 2 2" xfId="50648"/>
    <cellStyle name="Normal 15 3 2 2 5 3" xfId="6898"/>
    <cellStyle name="Normal 15 3 2 2 5 3 2" xfId="50650"/>
    <cellStyle name="Normal 15 3 2 2 5 4" xfId="6899"/>
    <cellStyle name="Normal 15 3 2 2 5 4 2" xfId="50649"/>
    <cellStyle name="Normal 15 3 2 2 5 5" xfId="33221"/>
    <cellStyle name="Normal 15 3 2 2 6" xfId="50644"/>
    <cellStyle name="Normal 15 3 2 2_Risikomatrise samlet 2012" xfId="6900"/>
    <cellStyle name="Normal 15 3 2 3" xfId="6901"/>
    <cellStyle name="Normal 15 3 2 3 2" xfId="6902"/>
    <cellStyle name="Normal 15 3 2 3 2 2" xfId="57282"/>
    <cellStyle name="Normal 15 3 2 3 3" xfId="50647"/>
    <cellStyle name="Normal 15 3 2 4" xfId="6903"/>
    <cellStyle name="Normal 15 3 2 4 2" xfId="50646"/>
    <cellStyle name="Normal 15 3 2 5" xfId="6904"/>
    <cellStyle name="Normal 15 3 2 5 2" xfId="6905"/>
    <cellStyle name="Normal 15 3 2 5 2 2" xfId="6906"/>
    <cellStyle name="Normal 15 3 2 5 2 2 2" xfId="50645"/>
    <cellStyle name="Normal 15 3 2 5 2 3" xfId="33220"/>
    <cellStyle name="Normal 15 3 2 5 3" xfId="6907"/>
    <cellStyle name="Normal 15 3 2 5 3 2" xfId="50640"/>
    <cellStyle name="Normal 15 3 2 5 4" xfId="57281"/>
    <cellStyle name="Normal 15 3 2 6" xfId="6908"/>
    <cellStyle name="Normal 15 3 2 6 2" xfId="6909"/>
    <cellStyle name="Normal 15 3 2 6 2 2" xfId="50643"/>
    <cellStyle name="Normal 15 3 2 6 3" xfId="55345"/>
    <cellStyle name="Normal 15 3 2 7" xfId="6910"/>
    <cellStyle name="Normal 15 3 2 7 2" xfId="50642"/>
    <cellStyle name="Normal 15 3 2 8" xfId="6911"/>
    <cellStyle name="Normal 15 3 2 8 2" xfId="50641"/>
    <cellStyle name="Normal 15 3 2 9" xfId="6912"/>
    <cellStyle name="Normal 15 3 2 9 2" xfId="33219"/>
    <cellStyle name="Normal 15 3 2_Risikomatrise samlet 2012" xfId="6913"/>
    <cellStyle name="Normal 15 3 3" xfId="6914"/>
    <cellStyle name="Normal 15 3 3 2" xfId="6915"/>
    <cellStyle name="Normal 15 3 3 3" xfId="6916"/>
    <cellStyle name="Normal 15 3 3 3 2" xfId="6917"/>
    <cellStyle name="Normal 15 3 3 3 2 2" xfId="6918"/>
    <cellStyle name="Normal 15 3 3 3 2 2 2" xfId="50636"/>
    <cellStyle name="Normal 15 3 3 3 2 3" xfId="6919"/>
    <cellStyle name="Normal 15 3 3 3 2 3 2" xfId="57280"/>
    <cellStyle name="Normal 15 3 3 3 2 4" xfId="50639"/>
    <cellStyle name="Normal 15 3 3 3 3" xfId="6920"/>
    <cellStyle name="Normal 15 3 3 3 3 2" xfId="50638"/>
    <cellStyle name="Normal 15 3 3 3 4" xfId="6921"/>
    <cellStyle name="Normal 15 3 3 3 4 2" xfId="55344"/>
    <cellStyle name="Normal 15 3 3 3 5" xfId="6922"/>
    <cellStyle name="Normal 15 3 3 3 5 2" xfId="50637"/>
    <cellStyle name="Normal 15 3 3 3 6" xfId="33218"/>
    <cellStyle name="Normal 15 3 3 4" xfId="6923"/>
    <cellStyle name="Normal 15 3 3 4 2" xfId="6924"/>
    <cellStyle name="Normal 15 3 3 4 2 2" xfId="50633"/>
    <cellStyle name="Normal 15 3 3 4 3" xfId="6925"/>
    <cellStyle name="Normal 15 3 3 4 3 2" xfId="53463"/>
    <cellStyle name="Normal 15 3 3 4 4" xfId="50631"/>
    <cellStyle name="Normal 15 3 3 5" xfId="6926"/>
    <cellStyle name="Normal 15 3 3 5 2" xfId="57279"/>
    <cellStyle name="Normal 15 3 3 6" xfId="6927"/>
    <cellStyle name="Normal 15 3 3 6 2" xfId="50635"/>
    <cellStyle name="Normal 15 3 3 7" xfId="6928"/>
    <cellStyle name="Normal 15 3 3 7 2" xfId="50634"/>
    <cellStyle name="Normal 15 3 3 8" xfId="6929"/>
    <cellStyle name="Normal 15 3 3 8 2" xfId="53706"/>
    <cellStyle name="Normal 15 3 3 9" xfId="50630"/>
    <cellStyle name="Normal 15 3 4" xfId="6930"/>
    <cellStyle name="Normal 15 3 4 2" xfId="6931"/>
    <cellStyle name="Normal 15 3 4 2 2" xfId="53462"/>
    <cellStyle name="Normal 15 3 4 3" xfId="50632"/>
    <cellStyle name="Normal 15 3 5" xfId="6932"/>
    <cellStyle name="Normal 15 3 5 2" xfId="6933"/>
    <cellStyle name="Normal 15 3 5 2 2" xfId="6934"/>
    <cellStyle name="Normal 15 3 5 2 2 2" xfId="6935"/>
    <cellStyle name="Normal 15 3 5 2 2 2 2" xfId="33217"/>
    <cellStyle name="Normal 15 3 5 2 2 3" xfId="50610"/>
    <cellStyle name="Normal 15 3 5 2 3" xfId="6936"/>
    <cellStyle name="Normal 15 3 5 2 3 2" xfId="57278"/>
    <cellStyle name="Normal 15 3 5 2 4" xfId="6937"/>
    <cellStyle name="Normal 15 3 5 2 4 2" xfId="35449"/>
    <cellStyle name="Normal 15 3 5 2 5" xfId="6938"/>
    <cellStyle name="Normal 15 3 5 2 5 2" xfId="50625"/>
    <cellStyle name="Normal 15 3 5 2 6" xfId="53461"/>
    <cellStyle name="Normal 15 3 5 3" xfId="6939"/>
    <cellStyle name="Normal 15 3 5 3 2" xfId="6940"/>
    <cellStyle name="Normal 15 3 5 3 2 2" xfId="50629"/>
    <cellStyle name="Normal 15 3 5 3 3" xfId="6941"/>
    <cellStyle name="Normal 15 3 5 3 3 2" xfId="50628"/>
    <cellStyle name="Normal 15 3 5 3 4" xfId="50627"/>
    <cellStyle name="Normal 15 3 5 4" xfId="6942"/>
    <cellStyle name="Normal 15 3 5 4 2" xfId="50626"/>
    <cellStyle name="Normal 15 3 5 5" xfId="6943"/>
    <cellStyle name="Normal 15 3 5 5 2" xfId="35448"/>
    <cellStyle name="Normal 15 3 5 6" xfId="6944"/>
    <cellStyle name="Normal 15 3 5 6 2" xfId="50624"/>
    <cellStyle name="Normal 15 3 5 7" xfId="6945"/>
    <cellStyle name="Normal 15 3 5 7 2" xfId="50602"/>
    <cellStyle name="Normal 15 3 5 8" xfId="56004"/>
    <cellStyle name="Normal 15 3 6" xfId="6946"/>
    <cellStyle name="Normal 15 3 6 2" xfId="6947"/>
    <cellStyle name="Normal 15 3 6 2 2" xfId="6948"/>
    <cellStyle name="Normal 15 3 6 2 2 2" xfId="6949"/>
    <cellStyle name="Normal 15 3 6 2 2 2 2" xfId="50623"/>
    <cellStyle name="Normal 15 3 6 2 2 3" xfId="50622"/>
    <cellStyle name="Normal 15 3 6 2 3" xfId="6950"/>
    <cellStyle name="Normal 15 3 6 2 3 2" xfId="50621"/>
    <cellStyle name="Normal 15 3 6 2 4" xfId="6951"/>
    <cellStyle name="Normal 15 3 6 2 4 2" xfId="50620"/>
    <cellStyle name="Normal 15 3 6 2 5" xfId="6952"/>
    <cellStyle name="Normal 15 3 6 2 5 2" xfId="50619"/>
    <cellStyle name="Normal 15 3 6 2 6" xfId="50618"/>
    <cellStyle name="Normal 15 3 6 3" xfId="6953"/>
    <cellStyle name="Normal 15 3 6 3 2" xfId="6954"/>
    <cellStyle name="Normal 15 3 6 3 2 2" xfId="50617"/>
    <cellStyle name="Normal 15 3 6 3 3" xfId="6955"/>
    <cellStyle name="Normal 15 3 6 3 3 2" xfId="50616"/>
    <cellStyle name="Normal 15 3 6 3 4" xfId="50615"/>
    <cellStyle name="Normal 15 3 6 4" xfId="6956"/>
    <cellStyle name="Normal 15 3 6 4 2" xfId="50614"/>
    <cellStyle name="Normal 15 3 6 5" xfId="6957"/>
    <cellStyle name="Normal 15 3 6 5 2" xfId="50613"/>
    <cellStyle name="Normal 15 3 6 6" xfId="6958"/>
    <cellStyle name="Normal 15 3 6 6 2" xfId="50612"/>
    <cellStyle name="Normal 15 3 6 7" xfId="6959"/>
    <cellStyle name="Normal 15 3 6 7 2" xfId="50611"/>
    <cellStyle name="Normal 15 3 6 8" xfId="33216"/>
    <cellStyle name="Normal 15 3 7" xfId="6960"/>
    <cellStyle name="Normal 15 3 7 2" xfId="6961"/>
    <cellStyle name="Normal 15 3 7 2 2" xfId="6962"/>
    <cellStyle name="Normal 15 3 7 2 2 2" xfId="50589"/>
    <cellStyle name="Normal 15 3 7 2 3" xfId="57277"/>
    <cellStyle name="Normal 15 3 7 3" xfId="6963"/>
    <cellStyle name="Normal 15 3 7 3 2" xfId="50609"/>
    <cellStyle name="Normal 15 3 7 4" xfId="6964"/>
    <cellStyle name="Normal 15 3 7 4 2" xfId="50608"/>
    <cellStyle name="Normal 15 3 7 5" xfId="6965"/>
    <cellStyle name="Normal 15 3 7 5 2" xfId="50607"/>
    <cellStyle name="Normal 15 3 7 6" xfId="50606"/>
    <cellStyle name="Normal 15 3 8" xfId="6966"/>
    <cellStyle name="Normal 15 3 8 2" xfId="6967"/>
    <cellStyle name="Normal 15 3 8 2 2" xfId="50605"/>
    <cellStyle name="Normal 15 3 8 3" xfId="6968"/>
    <cellStyle name="Normal 15 3 8 3 2" xfId="50604"/>
    <cellStyle name="Normal 15 3 8 4" xfId="50603"/>
    <cellStyle name="Normal 15 3 9" xfId="6969"/>
    <cellStyle name="Normal 15 3 9 2" xfId="35450"/>
    <cellStyle name="Normal 15 3_Risikomatrise BM 2012" xfId="6970"/>
    <cellStyle name="Normal 15 4" xfId="434"/>
    <cellStyle name="Normal 15 4 2" xfId="6972"/>
    <cellStyle name="Normal 15 4 2 2" xfId="50597"/>
    <cellStyle name="Normal 15 4 3" xfId="6973"/>
    <cellStyle name="Normal 15 4 3 2" xfId="56003"/>
    <cellStyle name="Normal 15 4 4" xfId="6971"/>
    <cellStyle name="Normal 15 4 4 2" xfId="50601"/>
    <cellStyle name="Normal 15 4 5" xfId="55882"/>
    <cellStyle name="Normal 15 4 6" xfId="50600"/>
    <cellStyle name="Normal 15 4 7" xfId="2370"/>
    <cellStyle name="Normal 15 5" xfId="435"/>
    <cellStyle name="Normal 15 5 2" xfId="6975"/>
    <cellStyle name="Normal 15 5 2 2" xfId="50599"/>
    <cellStyle name="Normal 15 5 3" xfId="6976"/>
    <cellStyle name="Normal 15 5 3 2" xfId="50598"/>
    <cellStyle name="Normal 15 5 4" xfId="6974"/>
    <cellStyle name="Normal 15 5 4 2" xfId="35447"/>
    <cellStyle name="Normal 15 5 5" xfId="50592"/>
    <cellStyle name="Normal 15 5 6" xfId="50596"/>
    <cellStyle name="Normal 15 5 7" xfId="2371"/>
    <cellStyle name="Normal 15 6" xfId="6977"/>
    <cellStyle name="Normal 15 6 2" xfId="50595"/>
    <cellStyle name="Normal 15 7" xfId="6561"/>
    <cellStyle name="Normal 15 7 2" xfId="50594"/>
    <cellStyle name="Normal 15 8" xfId="50593"/>
    <cellStyle name="Normal 15 9" xfId="35446"/>
    <cellStyle name="Normal 150" xfId="50574"/>
    <cellStyle name="Normal 151" xfId="56002"/>
    <cellStyle name="Normal 152" xfId="50591"/>
    <cellStyle name="Normal 153" xfId="50590"/>
    <cellStyle name="Normal 154" xfId="33215"/>
    <cellStyle name="Normal 155" xfId="55343"/>
    <cellStyle name="Normal 156" xfId="57276"/>
    <cellStyle name="Normal 157" xfId="50588"/>
    <cellStyle name="Normal 158" xfId="50587"/>
    <cellStyle name="Normal 159" xfId="50586"/>
    <cellStyle name="Normal 16" xfId="436"/>
    <cellStyle name="Normal 16 10" xfId="6979"/>
    <cellStyle name="Normal 16 10 2" xfId="50585"/>
    <cellStyle name="Normal 16 11" xfId="6980"/>
    <cellStyle name="Normal 16 11 2" xfId="50584"/>
    <cellStyle name="Normal 16 12" xfId="6978"/>
    <cellStyle name="Normal 16 12 2" xfId="33214"/>
    <cellStyle name="Normal 16 13" xfId="50579"/>
    <cellStyle name="Normal 16 14" xfId="57275"/>
    <cellStyle name="Normal 16 15" xfId="2372"/>
    <cellStyle name="Normal 16 2" xfId="437"/>
    <cellStyle name="Normal 16 2 10" xfId="55346"/>
    <cellStyle name="Normal 16 2 11" xfId="50583"/>
    <cellStyle name="Normal 16 2 2" xfId="438"/>
    <cellStyle name="Normal 16 2 2 10" xfId="6983"/>
    <cellStyle name="Normal 16 2 2 10 2" xfId="55881"/>
    <cellStyle name="Normal 16 2 2 11" xfId="6984"/>
    <cellStyle name="Normal 16 2 2 11 2" xfId="50581"/>
    <cellStyle name="Normal 16 2 2 12" xfId="6985"/>
    <cellStyle name="Normal 16 2 2 12 2" xfId="50582"/>
    <cellStyle name="Normal 16 2 2 13" xfId="6986"/>
    <cellStyle name="Normal 16 2 2 13 2" xfId="50580"/>
    <cellStyle name="Normal 16 2 2 14" xfId="6982"/>
    <cellStyle name="Normal 16 2 2 14 2" xfId="33213"/>
    <cellStyle name="Normal 16 2 2 15" xfId="35445"/>
    <cellStyle name="Normal 16 2 2 16" xfId="35444"/>
    <cellStyle name="Normal 16 2 2 17" xfId="57274"/>
    <cellStyle name="Normal 16 2 2 18" xfId="50578"/>
    <cellStyle name="Normal 16 2 2 19" xfId="2373"/>
    <cellStyle name="Normal 16 2 2 2" xfId="439"/>
    <cellStyle name="Normal 16 2 2 2 2" xfId="440"/>
    <cellStyle name="Normal 16 2 2 2 2 10" xfId="6989"/>
    <cellStyle name="Normal 16 2 2 2 2 10 2" xfId="50577"/>
    <cellStyle name="Normal 16 2 2 2 2 11" xfId="6990"/>
    <cellStyle name="Normal 16 2 2 2 2 11 2" xfId="50576"/>
    <cellStyle name="Normal 16 2 2 2 2 12" xfId="6991"/>
    <cellStyle name="Normal 16 2 2 2 2 12 2" xfId="50575"/>
    <cellStyle name="Normal 16 2 2 2 2 13" xfId="6988"/>
    <cellStyle name="Normal 16 2 2 2 2 13 2" xfId="33212"/>
    <cellStyle name="Normal 16 2 2 2 2 14" xfId="50569"/>
    <cellStyle name="Normal 16 2 2 2 2 15" xfId="57273"/>
    <cellStyle name="Normal 16 2 2 2 2 16" xfId="50573"/>
    <cellStyle name="Normal 16 2 2 2 2 17" xfId="50572"/>
    <cellStyle name="Normal 16 2 2 2 2 18" xfId="2374"/>
    <cellStyle name="Normal 16 2 2 2 2 2" xfId="6992"/>
    <cellStyle name="Normal 16 2 2 2 2 2 2" xfId="6993"/>
    <cellStyle name="Normal 16 2 2 2 2 2 3" xfId="6994"/>
    <cellStyle name="Normal 16 2 2 2 2 2 3 2" xfId="6995"/>
    <cellStyle name="Normal 16 2 2 2 2 2 3 2 2" xfId="6996"/>
    <cellStyle name="Normal 16 2 2 2 2 2 3 2 2 2" xfId="50571"/>
    <cellStyle name="Normal 16 2 2 2 2 2 3 2 3" xfId="6997"/>
    <cellStyle name="Normal 16 2 2 2 2 2 3 2 3 2" xfId="50570"/>
    <cellStyle name="Normal 16 2 2 2 2 2 3 2 4" xfId="33211"/>
    <cellStyle name="Normal 16 2 2 2 2 2 3 3" xfId="6998"/>
    <cellStyle name="Normal 16 2 2 2 2 2 3 3 2" xfId="50564"/>
    <cellStyle name="Normal 16 2 2 2 2 2 3 4" xfId="6999"/>
    <cellStyle name="Normal 16 2 2 2 2 2 3 4 2" xfId="57272"/>
    <cellStyle name="Normal 16 2 2 2 2 2 3 5" xfId="7000"/>
    <cellStyle name="Normal 16 2 2 2 2 2 3 5 2" xfId="33210"/>
    <cellStyle name="Normal 16 2 2 2 2 2 3 6" xfId="56001"/>
    <cellStyle name="Normal 16 2 2 2 2 2 4" xfId="7001"/>
    <cellStyle name="Normal 16 2 2 2 2 2 4 2" xfId="7002"/>
    <cellStyle name="Normal 16 2 2 2 2 2 4 2 2" xfId="50568"/>
    <cellStyle name="Normal 16 2 2 2 2 2 4 3" xfId="7003"/>
    <cellStyle name="Normal 16 2 2 2 2 2 4 3 2" xfId="50567"/>
    <cellStyle name="Normal 16 2 2 2 2 2 4 4" xfId="50566"/>
    <cellStyle name="Normal 16 2 2 2 2 2 5" xfId="7004"/>
    <cellStyle name="Normal 16 2 2 2 2 2 5 2" xfId="50565"/>
    <cellStyle name="Normal 16 2 2 2 2 2 6" xfId="7005"/>
    <cellStyle name="Normal 16 2 2 2 2 2 6 2" xfId="35443"/>
    <cellStyle name="Normal 16 2 2 2 2 2 7" xfId="7006"/>
    <cellStyle name="Normal 16 2 2 2 2 2 7 2" xfId="50561"/>
    <cellStyle name="Normal 16 2 2 2 2 2 8" xfId="7007"/>
    <cellStyle name="Normal 16 2 2 2 2 2 8 2" xfId="33608"/>
    <cellStyle name="Normal 16 2 2 2 2 2 9" xfId="50555"/>
    <cellStyle name="Normal 16 2 2 2 2 3" xfId="7008"/>
    <cellStyle name="Normal 16 2 2 2 2 4" xfId="7009"/>
    <cellStyle name="Normal 16 2 2 2 2 4 2" xfId="7010"/>
    <cellStyle name="Normal 16 2 2 2 2 4 2 2" xfId="7011"/>
    <cellStyle name="Normal 16 2 2 2 2 4 2 2 2" xfId="7012"/>
    <cellStyle name="Normal 16 2 2 2 2 4 2 2 2 2" xfId="57271"/>
    <cellStyle name="Normal 16 2 2 2 2 4 2 2 3" xfId="50563"/>
    <cellStyle name="Normal 16 2 2 2 2 4 2 3" xfId="7013"/>
    <cellStyle name="Normal 16 2 2 2 2 4 2 3 2" xfId="50562"/>
    <cellStyle name="Normal 16 2 2 2 2 4 2 4" xfId="7014"/>
    <cellStyle name="Normal 16 2 2 2 2 4 2 4 2" xfId="32027"/>
    <cellStyle name="Normal 16 2 2 2 2 4 2 5" xfId="7015"/>
    <cellStyle name="Normal 16 2 2 2 2 4 2 5 2" xfId="3840"/>
    <cellStyle name="Normal 16 2 2 2 2 4 2 6" xfId="50560"/>
    <cellStyle name="Normal 16 2 2 2 2 4 3" xfId="7016"/>
    <cellStyle name="Normal 16 2 2 2 2 4 3 2" xfId="7017"/>
    <cellStyle name="Normal 16 2 2 2 2 4 3 2 2" xfId="50559"/>
    <cellStyle name="Normal 16 2 2 2 2 4 3 3" xfId="7018"/>
    <cellStyle name="Normal 16 2 2 2 2 4 3 3 2" xfId="50558"/>
    <cellStyle name="Normal 16 2 2 2 2 4 3 4" xfId="50557"/>
    <cellStyle name="Normal 16 2 2 2 2 4 4" xfId="7019"/>
    <cellStyle name="Normal 16 2 2 2 2 4 4 2" xfId="50556"/>
    <cellStyle name="Normal 16 2 2 2 2 4 5" xfId="7020"/>
    <cellStyle name="Normal 16 2 2 2 2 4 5 2" xfId="33209"/>
    <cellStyle name="Normal 16 2 2 2 2 4 6" xfId="7021"/>
    <cellStyle name="Normal 16 2 2 2 2 4 6 2" xfId="50545"/>
    <cellStyle name="Normal 16 2 2 2 2 4 7" xfId="7022"/>
    <cellStyle name="Normal 16 2 2 2 2 4 7 2" xfId="57269"/>
    <cellStyle name="Normal 16 2 2 2 2 4 8" xfId="50554"/>
    <cellStyle name="Normal 16 2 2 2 2 5" xfId="7023"/>
    <cellStyle name="Normal 16 2 2 2 2 5 2" xfId="7024"/>
    <cellStyle name="Normal 16 2 2 2 2 5 2 2" xfId="7025"/>
    <cellStyle name="Normal 16 2 2 2 2 5 2 2 2" xfId="7026"/>
    <cellStyle name="Normal 16 2 2 2 2 5 2 2 2 2" xfId="50553"/>
    <cellStyle name="Normal 16 2 2 2 2 5 2 2 3" xfId="50552"/>
    <cellStyle name="Normal 16 2 2 2 2 5 2 3" xfId="7027"/>
    <cellStyle name="Normal 16 2 2 2 2 5 2 3 2" xfId="50551"/>
    <cellStyle name="Normal 16 2 2 2 2 5 2 4" xfId="7028"/>
    <cellStyle name="Normal 16 2 2 2 2 5 2 4 2" xfId="50546"/>
    <cellStyle name="Normal 16 2 2 2 2 5 2 5" xfId="7029"/>
    <cellStyle name="Normal 16 2 2 2 2 5 2 5 2" xfId="55880"/>
    <cellStyle name="Normal 16 2 2 2 2 5 2 6" xfId="50550"/>
    <cellStyle name="Normal 16 2 2 2 2 5 3" xfId="7030"/>
    <cellStyle name="Normal 16 2 2 2 2 5 3 2" xfId="7031"/>
    <cellStyle name="Normal 16 2 2 2 2 5 3 2 2" xfId="50549"/>
    <cellStyle name="Normal 16 2 2 2 2 5 3 3" xfId="7032"/>
    <cellStyle name="Normal 16 2 2 2 2 5 3 3 2" xfId="50548"/>
    <cellStyle name="Normal 16 2 2 2 2 5 3 4" xfId="50547"/>
    <cellStyle name="Normal 16 2 2 2 2 5 4" xfId="7033"/>
    <cellStyle name="Normal 16 2 2 2 2 5 4 2" xfId="33208"/>
    <cellStyle name="Normal 16 2 2 2 2 5 5" xfId="7034"/>
    <cellStyle name="Normal 16 2 2 2 2 5 5 2" xfId="33207"/>
    <cellStyle name="Normal 16 2 2 2 2 5 6" xfId="7035"/>
    <cellStyle name="Normal 16 2 2 2 2 5 6 2" xfId="33206"/>
    <cellStyle name="Normal 16 2 2 2 2 5 7" xfId="7036"/>
    <cellStyle name="Normal 16 2 2 2 2 5 7 2" xfId="35441"/>
    <cellStyle name="Normal 16 2 2 2 2 5 8" xfId="50521"/>
    <cellStyle name="Normal 16 2 2 2 2 6" xfId="7037"/>
    <cellStyle name="Normal 16 2 2 2 2 6 2" xfId="7038"/>
    <cellStyle name="Normal 16 2 2 2 2 6 2 2" xfId="7039"/>
    <cellStyle name="Normal 16 2 2 2 2 6 2 2 2" xfId="53460"/>
    <cellStyle name="Normal 16 2 2 2 2 6 2 3" xfId="50544"/>
    <cellStyle name="Normal 16 2 2 2 2 6 3" xfId="7040"/>
    <cellStyle name="Normal 16 2 2 2 2 6 3 2" xfId="50543"/>
    <cellStyle name="Normal 16 2 2 2 2 6 4" xfId="7041"/>
    <cellStyle name="Normal 16 2 2 2 2 6 4 2" xfId="50542"/>
    <cellStyle name="Normal 16 2 2 2 2 6 5" xfId="7042"/>
    <cellStyle name="Normal 16 2 2 2 2 6 5 2" xfId="50541"/>
    <cellStyle name="Normal 16 2 2 2 2 6 6" xfId="35440"/>
    <cellStyle name="Normal 16 2 2 2 2 7" xfId="7043"/>
    <cellStyle name="Normal 16 2 2 2 2 7 2" xfId="7044"/>
    <cellStyle name="Normal 16 2 2 2 2 7 2 2" xfId="50532"/>
    <cellStyle name="Normal 16 2 2 2 2 7 3" xfId="7045"/>
    <cellStyle name="Normal 16 2 2 2 2 7 3 2" xfId="55989"/>
    <cellStyle name="Normal 16 2 2 2 2 7 4" xfId="57268"/>
    <cellStyle name="Normal 16 2 2 2 2 8" xfId="7046"/>
    <cellStyle name="Normal 16 2 2 2 2 8 2" xfId="50540"/>
    <cellStyle name="Normal 16 2 2 2 2 9" xfId="7047"/>
    <cellStyle name="Normal 16 2 2 2 2 9 2" xfId="50539"/>
    <cellStyle name="Normal 16 2 2 2 2_Risikomatrise BM 2012" xfId="7048"/>
    <cellStyle name="Normal 16 2 2 2 3" xfId="441"/>
    <cellStyle name="Normal 16 2 2 2 3 10" xfId="50538"/>
    <cellStyle name="Normal 16 2 2 2 3 11" xfId="50533"/>
    <cellStyle name="Normal 16 2 2 2 3 12" xfId="53459"/>
    <cellStyle name="Normal 16 2 2 2 3 13" xfId="50537"/>
    <cellStyle name="Normal 16 2 2 2 3 14" xfId="2375"/>
    <cellStyle name="Normal 16 2 2 2 3 2" xfId="7050"/>
    <cellStyle name="Normal 16 2 2 2 3 2 2" xfId="7051"/>
    <cellStyle name="Normal 16 2 2 2 3 2 2 2" xfId="7052"/>
    <cellStyle name="Normal 16 2 2 2 3 2 2 2 2" xfId="50536"/>
    <cellStyle name="Normal 16 2 2 2 3 2 2 3" xfId="7053"/>
    <cellStyle name="Normal 16 2 2 2 3 2 2 3 2" xfId="57270"/>
    <cellStyle name="Normal 16 2 2 2 3 2 2 4" xfId="50535"/>
    <cellStyle name="Normal 16 2 2 2 3 2 3" xfId="7054"/>
    <cellStyle name="Normal 16 2 2 2 3 2 3 2" xfId="50534"/>
    <cellStyle name="Normal 16 2 2 2 3 2 4" xfId="7055"/>
    <cellStyle name="Normal 16 2 2 2 3 2 4 2" xfId="54659"/>
    <cellStyle name="Normal 16 2 2 2 3 2 5" xfId="7056"/>
    <cellStyle name="Normal 16 2 2 2 3 2 5 2" xfId="35439"/>
    <cellStyle name="Normal 16 2 2 2 3 2 6" xfId="50531"/>
    <cellStyle name="Normal 16 2 2 2 3 3" xfId="7057"/>
    <cellStyle name="Normal 16 2 2 2 3 3 2" xfId="7058"/>
    <cellStyle name="Normal 16 2 2 2 3 3 2 2" xfId="50530"/>
    <cellStyle name="Normal 16 2 2 2 3 3 3" xfId="7059"/>
    <cellStyle name="Normal 16 2 2 2 3 3 3 2" xfId="50529"/>
    <cellStyle name="Normal 16 2 2 2 3 3 4" xfId="50528"/>
    <cellStyle name="Normal 16 2 2 2 3 4" xfId="7060"/>
    <cellStyle name="Normal 16 2 2 2 3 4 2" xfId="50527"/>
    <cellStyle name="Normal 16 2 2 2 3 5" xfId="7061"/>
    <cellStyle name="Normal 16 2 2 2 3 5 2" xfId="50526"/>
    <cellStyle name="Normal 16 2 2 2 3 6" xfId="7062"/>
    <cellStyle name="Normal 16 2 2 2 3 6 2" xfId="50525"/>
    <cellStyle name="Normal 16 2 2 2 3 7" xfId="7063"/>
    <cellStyle name="Normal 16 2 2 2 3 7 2" xfId="50524"/>
    <cellStyle name="Normal 16 2 2 2 3 8" xfId="7064"/>
    <cellStyle name="Normal 16 2 2 2 3 8 2" xfId="50523"/>
    <cellStyle name="Normal 16 2 2 2 3 9" xfId="7049"/>
    <cellStyle name="Normal 16 2 2 2 3 9 2" xfId="50522"/>
    <cellStyle name="Normal 16 2 2 2_Risikomatrise samlet 2012" xfId="7065"/>
    <cellStyle name="Normal 16 2 2 3" xfId="442"/>
    <cellStyle name="Normal 16 2 2 3 10" xfId="7067"/>
    <cellStyle name="Normal 16 2 2 3 10 2" xfId="33205"/>
    <cellStyle name="Normal 16 2 2 3 11" xfId="7066"/>
    <cellStyle name="Normal 16 2 2 3 11 2" xfId="50514"/>
    <cellStyle name="Normal 16 2 2 3 12" xfId="57267"/>
    <cellStyle name="Normal 16 2 2 3 13" xfId="50520"/>
    <cellStyle name="Normal 16 2 2 3 14" xfId="50519"/>
    <cellStyle name="Normal 16 2 2 3 15" xfId="50518"/>
    <cellStyle name="Normal 16 2 2 3 16" xfId="2376"/>
    <cellStyle name="Normal 16 2 2 3 2" xfId="7068"/>
    <cellStyle name="Normal 16 2 2 3 2 2" xfId="7069"/>
    <cellStyle name="Normal 16 2 2 3 2 2 2" xfId="7070"/>
    <cellStyle name="Normal 16 2 2 3 2 2 2 2" xfId="7071"/>
    <cellStyle name="Normal 16 2 2 3 2 2 2 2 2" xfId="50517"/>
    <cellStyle name="Normal 16 2 2 3 2 2 2 3" xfId="50516"/>
    <cellStyle name="Normal 16 2 2 3 2 2 3" xfId="7072"/>
    <cellStyle name="Normal 16 2 2 3 2 2 3 2" xfId="50515"/>
    <cellStyle name="Normal 16 2 2 3 2 2 4" xfId="7073"/>
    <cellStyle name="Normal 16 2 2 3 2 2 4 2" xfId="33204"/>
    <cellStyle name="Normal 16 2 2 3 2 2 5" xfId="7074"/>
    <cellStyle name="Normal 16 2 2 3 2 2 5 2" xfId="50507"/>
    <cellStyle name="Normal 16 2 2 3 2 2 6" xfId="57266"/>
    <cellStyle name="Normal 16 2 2 3 2 3" xfId="7075"/>
    <cellStyle name="Normal 16 2 2 3 2 3 2" xfId="7076"/>
    <cellStyle name="Normal 16 2 2 3 2 3 2 2" xfId="50513"/>
    <cellStyle name="Normal 16 2 2 3 2 3 3" xfId="7077"/>
    <cellStyle name="Normal 16 2 2 3 2 3 3 2" xfId="50512"/>
    <cellStyle name="Normal 16 2 2 3 2 3 4" xfId="50511"/>
    <cellStyle name="Normal 16 2 2 3 2 4" xfId="7078"/>
    <cellStyle name="Normal 16 2 2 3 2 4 2" xfId="50510"/>
    <cellStyle name="Normal 16 2 2 3 2 5" xfId="7079"/>
    <cellStyle name="Normal 16 2 2 3 2 5 2" xfId="50509"/>
    <cellStyle name="Normal 16 2 2 3 2 6" xfId="7080"/>
    <cellStyle name="Normal 16 2 2 3 2 6 2" xfId="50508"/>
    <cellStyle name="Normal 16 2 2 3 2 7" xfId="7081"/>
    <cellStyle name="Normal 16 2 2 3 2 7 2" xfId="33203"/>
    <cellStyle name="Normal 16 2 2 3 2 8" xfId="31748"/>
    <cellStyle name="Normal 16 2 2 3 3" xfId="7082"/>
    <cellStyle name="Normal 16 2 2 3 3 2" xfId="7083"/>
    <cellStyle name="Normal 16 2 2 3 3 2 2" xfId="7084"/>
    <cellStyle name="Normal 16 2 2 3 3 2 2 2" xfId="7085"/>
    <cellStyle name="Normal 16 2 2 3 3 2 2 2 2" xfId="50506"/>
    <cellStyle name="Normal 16 2 2 3 3 2 2 3" xfId="50505"/>
    <cellStyle name="Normal 16 2 2 3 3 2 3" xfId="7086"/>
    <cellStyle name="Normal 16 2 2 3 3 2 3 2" xfId="50504"/>
    <cellStyle name="Normal 16 2 2 3 3 2 4" xfId="7087"/>
    <cellStyle name="Normal 16 2 2 3 3 2 4 2" xfId="50503"/>
    <cellStyle name="Normal 16 2 2 3 3 2 5" xfId="7088"/>
    <cellStyle name="Normal 16 2 2 3 3 2 5 2" xfId="50502"/>
    <cellStyle name="Normal 16 2 2 3 3 2 6" xfId="50501"/>
    <cellStyle name="Normal 16 2 2 3 3 3" xfId="7089"/>
    <cellStyle name="Normal 16 2 2 3 3 3 2" xfId="7090"/>
    <cellStyle name="Normal 16 2 2 3 3 3 2 2" xfId="31746"/>
    <cellStyle name="Normal 16 2 2 3 3 3 3" xfId="7091"/>
    <cellStyle name="Normal 16 2 2 3 3 3 3 2" xfId="50500"/>
    <cellStyle name="Normal 16 2 2 3 3 3 4" xfId="50499"/>
    <cellStyle name="Normal 16 2 2 3 3 4" xfId="7092"/>
    <cellStyle name="Normal 16 2 2 3 3 4 2" xfId="50498"/>
    <cellStyle name="Normal 16 2 2 3 3 5" xfId="7093"/>
    <cellStyle name="Normal 16 2 2 3 3 5 2" xfId="50497"/>
    <cellStyle name="Normal 16 2 2 3 3 6" xfId="7094"/>
    <cellStyle name="Normal 16 2 2 3 3 6 2" xfId="50496"/>
    <cellStyle name="Normal 16 2 2 3 3 7" xfId="7095"/>
    <cellStyle name="Normal 16 2 2 3 3 7 2" xfId="50495"/>
    <cellStyle name="Normal 16 2 2 3 3 8" xfId="50494"/>
    <cellStyle name="Normal 16 2 2 3 4" xfId="7096"/>
    <cellStyle name="Normal 16 2 2 3 4 2" xfId="7097"/>
    <cellStyle name="Normal 16 2 2 3 4 2 2" xfId="7098"/>
    <cellStyle name="Normal 16 2 2 3 4 2 2 2" xfId="50493"/>
    <cellStyle name="Normal 16 2 2 3 4 2 3" xfId="50492"/>
    <cellStyle name="Normal 16 2 2 3 4 3" xfId="7099"/>
    <cellStyle name="Normal 16 2 2 3 4 3 2" xfId="50491"/>
    <cellStyle name="Normal 16 2 2 3 4 4" xfId="7100"/>
    <cellStyle name="Normal 16 2 2 3 4 4 2" xfId="50490"/>
    <cellStyle name="Normal 16 2 2 3 4 5" xfId="7101"/>
    <cellStyle name="Normal 16 2 2 3 4 5 2" xfId="50489"/>
    <cellStyle name="Normal 16 2 2 3 4 6" xfId="50488"/>
    <cellStyle name="Normal 16 2 2 3 5" xfId="7102"/>
    <cellStyle name="Normal 16 2 2 3 5 2" xfId="7103"/>
    <cellStyle name="Normal 16 2 2 3 5 2 2" xfId="50487"/>
    <cellStyle name="Normal 16 2 2 3 5 3" xfId="7104"/>
    <cellStyle name="Normal 16 2 2 3 5 3 2" xfId="50486"/>
    <cellStyle name="Normal 16 2 2 3 5 4" xfId="50485"/>
    <cellStyle name="Normal 16 2 2 3 6" xfId="7105"/>
    <cellStyle name="Normal 16 2 2 3 6 2" xfId="50484"/>
    <cellStyle name="Normal 16 2 2 3 7" xfId="7106"/>
    <cellStyle name="Normal 16 2 2 3 7 2" xfId="50483"/>
    <cellStyle name="Normal 16 2 2 3 8" xfId="7107"/>
    <cellStyle name="Normal 16 2 2 3 8 2" xfId="50482"/>
    <cellStyle name="Normal 16 2 2 3 9" xfId="7108"/>
    <cellStyle name="Normal 16 2 2 3 9 2" xfId="50481"/>
    <cellStyle name="Normal 16 2 2 4" xfId="443"/>
    <cellStyle name="Normal 16 2 2 5" xfId="7110"/>
    <cellStyle name="Normal 16 2 2 5 2" xfId="7111"/>
    <cellStyle name="Normal 16 2 2 5 2 2" xfId="7112"/>
    <cellStyle name="Normal 16 2 2 5 2 2 2" xfId="7113"/>
    <cellStyle name="Normal 16 2 2 5 2 2 2 2" xfId="50467"/>
    <cellStyle name="Normal 16 2 2 5 2 2 3" xfId="50480"/>
    <cellStyle name="Normal 16 2 2 5 2 3" xfId="7114"/>
    <cellStyle name="Normal 16 2 2 5 2 3 2" xfId="50479"/>
    <cellStyle name="Normal 16 2 2 5 2 4" xfId="7115"/>
    <cellStyle name="Normal 16 2 2 5 2 4 2" xfId="50478"/>
    <cellStyle name="Normal 16 2 2 5 2 5" xfId="7116"/>
    <cellStyle name="Normal 16 2 2 5 2 5 2" xfId="50477"/>
    <cellStyle name="Normal 16 2 2 5 2 6" xfId="50476"/>
    <cellStyle name="Normal 16 2 2 5 3" xfId="7117"/>
    <cellStyle name="Normal 16 2 2 5 3 2" xfId="7118"/>
    <cellStyle name="Normal 16 2 2 5 3 2 2" xfId="50475"/>
    <cellStyle name="Normal 16 2 2 5 3 3" xfId="7119"/>
    <cellStyle name="Normal 16 2 2 5 3 3 2" xfId="50468"/>
    <cellStyle name="Normal 16 2 2 5 3 4" xfId="50474"/>
    <cellStyle name="Normal 16 2 2 5 4" xfId="7120"/>
    <cellStyle name="Normal 16 2 2 5 4 2" xfId="50473"/>
    <cellStyle name="Normal 16 2 2 5 5" xfId="7121"/>
    <cellStyle name="Normal 16 2 2 5 5 2" xfId="50472"/>
    <cellStyle name="Normal 16 2 2 5 6" xfId="7122"/>
    <cellStyle name="Normal 16 2 2 5 6 2" xfId="50471"/>
    <cellStyle name="Normal 16 2 2 5 7" xfId="7123"/>
    <cellStyle name="Normal 16 2 2 5 7 2" xfId="50470"/>
    <cellStyle name="Normal 16 2 2 5 8" xfId="50469"/>
    <cellStyle name="Normal 16 2 2 6" xfId="7124"/>
    <cellStyle name="Normal 16 2 2 6 2" xfId="7125"/>
    <cellStyle name="Normal 16 2 2 6 2 2" xfId="7126"/>
    <cellStyle name="Normal 16 2 2 6 2 2 2" xfId="7127"/>
    <cellStyle name="Normal 16 2 2 6 2 2 2 2" xfId="35438"/>
    <cellStyle name="Normal 16 2 2 6 2 2 3" xfId="50457"/>
    <cellStyle name="Normal 16 2 2 6 2 3" xfId="7128"/>
    <cellStyle name="Normal 16 2 2 6 2 3 2" xfId="57634"/>
    <cellStyle name="Normal 16 2 2 6 2 4" xfId="7129"/>
    <cellStyle name="Normal 16 2 2 6 2 4 2" xfId="33202"/>
    <cellStyle name="Normal 16 2 2 6 2 5" xfId="7130"/>
    <cellStyle name="Normal 16 2 2 6 2 5 2" xfId="55879"/>
    <cellStyle name="Normal 16 2 2 6 2 6" xfId="55871"/>
    <cellStyle name="Normal 16 2 2 6 3" xfId="7131"/>
    <cellStyle name="Normal 16 2 2 6 3 2" xfId="7132"/>
    <cellStyle name="Normal 16 2 2 6 3 2 2" xfId="35437"/>
    <cellStyle name="Normal 16 2 2 6 3 3" xfId="7133"/>
    <cellStyle name="Normal 16 2 2 6 3 3 2" xfId="57265"/>
    <cellStyle name="Normal 16 2 2 6 3 4" xfId="50466"/>
    <cellStyle name="Normal 16 2 2 6 4" xfId="7134"/>
    <cellStyle name="Normal 16 2 2 6 4 2" xfId="57614"/>
    <cellStyle name="Normal 16 2 2 6 5" xfId="7135"/>
    <cellStyle name="Normal 16 2 2 6 5 2" xfId="50465"/>
    <cellStyle name="Normal 16 2 2 6 6" xfId="7136"/>
    <cellStyle name="Normal 16 2 2 6 6 2" xfId="50464"/>
    <cellStyle name="Normal 16 2 2 6 7" xfId="7137"/>
    <cellStyle name="Normal 16 2 2 6 7 2" xfId="50463"/>
    <cellStyle name="Normal 16 2 2 6 8" xfId="50462"/>
    <cellStyle name="Normal 16 2 2 7" xfId="7138"/>
    <cellStyle name="Normal 16 2 2 7 2" xfId="7139"/>
    <cellStyle name="Normal 16 2 2 7 2 2" xfId="7140"/>
    <cellStyle name="Normal 16 2 2 7 2 2 2" xfId="50461"/>
    <cellStyle name="Normal 16 2 2 7 2 3" xfId="50460"/>
    <cellStyle name="Normal 16 2 2 7 3" xfId="7141"/>
    <cellStyle name="Normal 16 2 2 7 3 2" xfId="50459"/>
    <cellStyle name="Normal 16 2 2 7 4" xfId="7142"/>
    <cellStyle name="Normal 16 2 2 7 4 2" xfId="50458"/>
    <cellStyle name="Normal 16 2 2 7 5" xfId="7143"/>
    <cellStyle name="Normal 16 2 2 7 5 2" xfId="33201"/>
    <cellStyle name="Normal 16 2 2 7 6" xfId="50456"/>
    <cellStyle name="Normal 16 2 2 8" xfId="7144"/>
    <cellStyle name="Normal 16 2 2 8 2" xfId="7145"/>
    <cellStyle name="Normal 16 2 2 8 2 2" xfId="50455"/>
    <cellStyle name="Normal 16 2 2 8 3" xfId="7146"/>
    <cellStyle name="Normal 16 2 2 8 3 2" xfId="50454"/>
    <cellStyle name="Normal 16 2 2 8 4" xfId="50453"/>
    <cellStyle name="Normal 16 2 2 9" xfId="7147"/>
    <cellStyle name="Normal 16 2 2 9 2" xfId="50452"/>
    <cellStyle name="Normal 16 2 2_Risikomatrise BM 2011" xfId="444"/>
    <cellStyle name="Normal 16 2 3" xfId="445"/>
    <cellStyle name="Normal 16 2 3 2" xfId="7150"/>
    <cellStyle name="Normal 16 2 3 2 2" xfId="7151"/>
    <cellStyle name="Normal 16 2 3 2 3" xfId="7152"/>
    <cellStyle name="Normal 16 2 3 2 3 2" xfId="50451"/>
    <cellStyle name="Normal 16 2 3 2 4" xfId="55342"/>
    <cellStyle name="Normal 16 2 3 3" xfId="7153"/>
    <cellStyle name="Normal 16 2 3 3 2" xfId="7154"/>
    <cellStyle name="Normal 16 2 3 3 2 2" xfId="50450"/>
    <cellStyle name="Normal 16 2 3 3 3" xfId="50449"/>
    <cellStyle name="Normal 16 2 3_Risikomatrise samlet 2012" xfId="7155"/>
    <cellStyle name="Normal 16 2 4" xfId="446"/>
    <cellStyle name="Normal 16 2 4 10" xfId="50448"/>
    <cellStyle name="Normal 16 2 4 11" xfId="50447"/>
    <cellStyle name="Normal 16 2 4 12" xfId="50446"/>
    <cellStyle name="Normal 16 2 4 13" xfId="50445"/>
    <cellStyle name="Normal 16 2 4 14" xfId="2377"/>
    <cellStyle name="Normal 16 2 4 2" xfId="7157"/>
    <cellStyle name="Normal 16 2 4 2 2" xfId="7158"/>
    <cellStyle name="Normal 16 2 4 2 2 2" xfId="7159"/>
    <cellStyle name="Normal 16 2 4 2 2 2 2" xfId="55348"/>
    <cellStyle name="Normal 16 2 4 2 2 3" xfId="7160"/>
    <cellStyle name="Normal 16 2 4 2 2 3 2" xfId="50444"/>
    <cellStyle name="Normal 16 2 4 2 2 4" xfId="55878"/>
    <cellStyle name="Normal 16 2 4 2 3" xfId="7161"/>
    <cellStyle name="Normal 16 2 4 2 3 2" xfId="50442"/>
    <cellStyle name="Normal 16 2 4 2 4" xfId="7162"/>
    <cellStyle name="Normal 16 2 4 2 4 2" xfId="50441"/>
    <cellStyle name="Normal 16 2 4 2 5" xfId="7163"/>
    <cellStyle name="Normal 16 2 4 2 5 2" xfId="50440"/>
    <cellStyle name="Normal 16 2 4 2 6" xfId="50439"/>
    <cellStyle name="Normal 16 2 4 3" xfId="7164"/>
    <cellStyle name="Normal 16 2 4 3 2" xfId="7165"/>
    <cellStyle name="Normal 16 2 4 3 2 2" xfId="50443"/>
    <cellStyle name="Normal 16 2 4 3 3" xfId="7166"/>
    <cellStyle name="Normal 16 2 4 3 3 2" xfId="50438"/>
    <cellStyle name="Normal 16 2 4 3 4" xfId="50437"/>
    <cellStyle name="Normal 16 2 4 4" xfId="7167"/>
    <cellStyle name="Normal 16 2 4 4 2" xfId="50436"/>
    <cellStyle name="Normal 16 2 4 5" xfId="7168"/>
    <cellStyle name="Normal 16 2 4 5 2" xfId="50435"/>
    <cellStyle name="Normal 16 2 4 6" xfId="7169"/>
    <cellStyle name="Normal 16 2 4 6 2" xfId="50434"/>
    <cellStyle name="Normal 16 2 4 7" xfId="7170"/>
    <cellStyle name="Normal 16 2 4 7 2" xfId="50433"/>
    <cellStyle name="Normal 16 2 4 8" xfId="7171"/>
    <cellStyle name="Normal 16 2 4 8 2" xfId="50432"/>
    <cellStyle name="Normal 16 2 4 9" xfId="7156"/>
    <cellStyle name="Normal 16 2 4 9 2" xfId="50431"/>
    <cellStyle name="Normal 16 2 5" xfId="7172"/>
    <cellStyle name="Normal 16 2 5 2" xfId="7173"/>
    <cellStyle name="Normal 16 2 5 2 2" xfId="50430"/>
    <cellStyle name="Normal 16 2 5 3" xfId="50429"/>
    <cellStyle name="Normal 16 2 6" xfId="7174"/>
    <cellStyle name="Normal 16 2 6 2" xfId="50428"/>
    <cellStyle name="Normal 16 2 7" xfId="50427"/>
    <cellStyle name="Normal 16 2 8" xfId="50426"/>
    <cellStyle name="Normal 16 2 9" xfId="50425"/>
    <cellStyle name="Normal 16 2_Risikomatrise samlet 2012" xfId="7175"/>
    <cellStyle name="Normal 16 3" xfId="447"/>
    <cellStyle name="Normal 16 3 10" xfId="7177"/>
    <cellStyle name="Normal 16 3 10 2" xfId="50424"/>
    <cellStyle name="Normal 16 3 11" xfId="7178"/>
    <cellStyle name="Normal 16 3 11 2" xfId="50423"/>
    <cellStyle name="Normal 16 3 12" xfId="7179"/>
    <cellStyle name="Normal 16 3 12 2" xfId="50422"/>
    <cellStyle name="Normal 16 3 13" xfId="7180"/>
    <cellStyle name="Normal 16 3 13 2" xfId="50421"/>
    <cellStyle name="Normal 16 3 14" xfId="7176"/>
    <cellStyle name="Normal 16 3 14 2" xfId="50420"/>
    <cellStyle name="Normal 16 3 15" xfId="50419"/>
    <cellStyle name="Normal 16 3 16" xfId="50418"/>
    <cellStyle name="Normal 16 3 17" xfId="50417"/>
    <cellStyle name="Normal 16 3 18" xfId="50416"/>
    <cellStyle name="Normal 16 3 19" xfId="2378"/>
    <cellStyle name="Normal 16 3 2" xfId="7181"/>
    <cellStyle name="Normal 16 3 2 10" xfId="7182"/>
    <cellStyle name="Normal 16 3 2 10 2" xfId="50415"/>
    <cellStyle name="Normal 16 3 2 11" xfId="50414"/>
    <cellStyle name="Normal 16 3 2 2" xfId="7183"/>
    <cellStyle name="Normal 16 3 2 2 2" xfId="7184"/>
    <cellStyle name="Normal 16 3 2 2 2 2" xfId="7185"/>
    <cellStyle name="Normal 16 3 2 2 2 3" xfId="7186"/>
    <cellStyle name="Normal 16 3 2 2 2 3 2" xfId="7187"/>
    <cellStyle name="Normal 16 3 2 2 2 3 2 2" xfId="7188"/>
    <cellStyle name="Normal 16 3 2 2 2 3 2 2 2" xfId="50413"/>
    <cellStyle name="Normal 16 3 2 2 2 3 2 3" xfId="7189"/>
    <cellStyle name="Normal 16 3 2 2 2 3 2 3 2" xfId="50412"/>
    <cellStyle name="Normal 16 3 2 2 2 3 2 4" xfId="31745"/>
    <cellStyle name="Normal 16 3 2 2 2 3 3" xfId="7190"/>
    <cellStyle name="Normal 16 3 2 2 2 3 3 2" xfId="50411"/>
    <cellStyle name="Normal 16 3 2 2 2 3 4" xfId="7191"/>
    <cellStyle name="Normal 16 3 2 2 2 3 4 2" xfId="50410"/>
    <cellStyle name="Normal 16 3 2 2 2 3 5" xfId="7192"/>
    <cellStyle name="Normal 16 3 2 2 2 3 5 2" xfId="50409"/>
    <cellStyle name="Normal 16 3 2 2 2 3 6" xfId="50408"/>
    <cellStyle name="Normal 16 3 2 2 2 4" xfId="7193"/>
    <cellStyle name="Normal 16 3 2 2 2 4 2" xfId="7194"/>
    <cellStyle name="Normal 16 3 2 2 2 4 2 2" xfId="50407"/>
    <cellStyle name="Normal 16 3 2 2 2 4 3" xfId="7195"/>
    <cellStyle name="Normal 16 3 2 2 2 4 3 2" xfId="50406"/>
    <cellStyle name="Normal 16 3 2 2 2 4 4" xfId="50405"/>
    <cellStyle name="Normal 16 3 2 2 2 5" xfId="7196"/>
    <cellStyle name="Normal 16 3 2 2 2 5 2" xfId="50404"/>
    <cellStyle name="Normal 16 3 2 2 2 6" xfId="7197"/>
    <cellStyle name="Normal 16 3 2 2 2 6 2" xfId="50403"/>
    <cellStyle name="Normal 16 3 2 2 2 7" xfId="7198"/>
    <cellStyle name="Normal 16 3 2 2 2 7 2" xfId="50402"/>
    <cellStyle name="Normal 16 3 2 2 2 8" xfId="7199"/>
    <cellStyle name="Normal 16 3 2 2 2 8 2" xfId="50401"/>
    <cellStyle name="Normal 16 3 2 2 2 9" xfId="50400"/>
    <cellStyle name="Normal 16 3 2 2 3" xfId="7200"/>
    <cellStyle name="Normal 16 3 2 2 3 2" xfId="7201"/>
    <cellStyle name="Normal 16 3 2 2 3 2 2" xfId="7202"/>
    <cellStyle name="Normal 16 3 2 2 3 2 2 2" xfId="7203"/>
    <cellStyle name="Normal 16 3 2 2 3 2 2 2 2" xfId="50399"/>
    <cellStyle name="Normal 16 3 2 2 3 2 2 3" xfId="50398"/>
    <cellStyle name="Normal 16 3 2 2 3 2 3" xfId="7204"/>
    <cellStyle name="Normal 16 3 2 2 3 2 3 2" xfId="50397"/>
    <cellStyle name="Normal 16 3 2 2 3 2 4" xfId="7205"/>
    <cellStyle name="Normal 16 3 2 2 3 2 4 2" xfId="35436"/>
    <cellStyle name="Normal 16 3 2 2 3 2 5" xfId="7206"/>
    <cellStyle name="Normal 16 3 2 2 3 2 5 2" xfId="50396"/>
    <cellStyle name="Normal 16 3 2 2 3 2 6" xfId="50377"/>
    <cellStyle name="Normal 16 3 2 2 3 3" xfId="7207"/>
    <cellStyle name="Normal 16 3 2 2 3 3 2" xfId="7208"/>
    <cellStyle name="Normal 16 3 2 2 3 3 2 2" xfId="55998"/>
    <cellStyle name="Normal 16 3 2 2 3 3 3" xfId="7209"/>
    <cellStyle name="Normal 16 3 2 2 3 3 3 2" xfId="50395"/>
    <cellStyle name="Normal 16 3 2 2 3 3 4" xfId="50394"/>
    <cellStyle name="Normal 16 3 2 2 3 4" xfId="7210"/>
    <cellStyle name="Normal 16 3 2 2 3 4 2" xfId="50393"/>
    <cellStyle name="Normal 16 3 2 2 3 5" xfId="7211"/>
    <cellStyle name="Normal 16 3 2 2 3 5 2" xfId="50392"/>
    <cellStyle name="Normal 16 3 2 2 3 6" xfId="7212"/>
    <cellStyle name="Normal 16 3 2 2 3 6 2" xfId="50391"/>
    <cellStyle name="Normal 16 3 2 2 3 7" xfId="7213"/>
    <cellStyle name="Normal 16 3 2 2 3 7 2" xfId="50390"/>
    <cellStyle name="Normal 16 3 2 2 3 8" xfId="50389"/>
    <cellStyle name="Normal 16 3 2 2 4" xfId="7214"/>
    <cellStyle name="Normal 16 3 2 2 4 2" xfId="7215"/>
    <cellStyle name="Normal 16 3 2 2 4 2 2" xfId="7216"/>
    <cellStyle name="Normal 16 3 2 2 4 2 2 2" xfId="7217"/>
    <cellStyle name="Normal 16 3 2 2 4 2 2 2 2" xfId="50388"/>
    <cellStyle name="Normal 16 3 2 2 4 2 2 3" xfId="50387"/>
    <cellStyle name="Normal 16 3 2 2 4 2 3" xfId="7218"/>
    <cellStyle name="Normal 16 3 2 2 4 2 3 2" xfId="50386"/>
    <cellStyle name="Normal 16 3 2 2 4 2 4" xfId="7219"/>
    <cellStyle name="Normal 16 3 2 2 4 2 4 2" xfId="50385"/>
    <cellStyle name="Normal 16 3 2 2 4 2 5" xfId="7220"/>
    <cellStyle name="Normal 16 3 2 2 4 2 5 2" xfId="50384"/>
    <cellStyle name="Normal 16 3 2 2 4 2 6" xfId="50383"/>
    <cellStyle name="Normal 16 3 2 2 4 3" xfId="7221"/>
    <cellStyle name="Normal 16 3 2 2 4 3 2" xfId="7222"/>
    <cellStyle name="Normal 16 3 2 2 4 3 2 2" xfId="50382"/>
    <cellStyle name="Normal 16 3 2 2 4 3 3" xfId="7223"/>
    <cellStyle name="Normal 16 3 2 2 4 3 3 2" xfId="50381"/>
    <cellStyle name="Normal 16 3 2 2 4 3 4" xfId="50380"/>
    <cellStyle name="Normal 16 3 2 2 4 4" xfId="7224"/>
    <cellStyle name="Normal 16 3 2 2 4 4 2" xfId="50379"/>
    <cellStyle name="Normal 16 3 2 2 4 5" xfId="7225"/>
    <cellStyle name="Normal 16 3 2 2 4 5 2" xfId="50378"/>
    <cellStyle name="Normal 16 3 2 2 4 6" xfId="7226"/>
    <cellStyle name="Normal 16 3 2 2 4 6 2" xfId="35435"/>
    <cellStyle name="Normal 16 3 2 2 4 7" xfId="7227"/>
    <cellStyle name="Normal 16 3 2 2 4 7 2" xfId="50375"/>
    <cellStyle name="Normal 16 3 2 2 4 8" xfId="50376"/>
    <cellStyle name="Normal 16 3 2 2 5" xfId="7228"/>
    <cellStyle name="Normal 16 3 2 2 5 2" xfId="7229"/>
    <cellStyle name="Normal 16 3 2 2 5 2 2" xfId="33200"/>
    <cellStyle name="Normal 16 3 2 2 5 3" xfId="7230"/>
    <cellStyle name="Normal 16 3 2 2 5 3 2" xfId="50374"/>
    <cellStyle name="Normal 16 3 2 2 5 4" xfId="7231"/>
    <cellStyle name="Normal 16 3 2 2 5 4 2" xfId="50373"/>
    <cellStyle name="Normal 16 3 2 2 5 5" xfId="50372"/>
    <cellStyle name="Normal 16 3 2 2 6" xfId="50371"/>
    <cellStyle name="Normal 16 3 2 2_Risikomatrise samlet 2012" xfId="7232"/>
    <cellStyle name="Normal 16 3 2 3" xfId="7233"/>
    <cellStyle name="Normal 16 3 2 3 2" xfId="7234"/>
    <cellStyle name="Normal 16 3 2 3 2 2" xfId="50370"/>
    <cellStyle name="Normal 16 3 2 3 3" xfId="50369"/>
    <cellStyle name="Normal 16 3 2 4" xfId="7235"/>
    <cellStyle name="Normal 16 3 2 4 2" xfId="50368"/>
    <cellStyle name="Normal 16 3 2 5" xfId="7236"/>
    <cellStyle name="Normal 16 3 2 5 2" xfId="7237"/>
    <cellStyle name="Normal 16 3 2 5 2 2" xfId="7238"/>
    <cellStyle name="Normal 16 3 2 5 2 2 2" xfId="50367"/>
    <cellStyle name="Normal 16 3 2 5 2 3" xfId="50366"/>
    <cellStyle name="Normal 16 3 2 5 3" xfId="7239"/>
    <cellStyle name="Normal 16 3 2 5 3 2" xfId="50365"/>
    <cellStyle name="Normal 16 3 2 5 4" xfId="50364"/>
    <cellStyle name="Normal 16 3 2 6" xfId="7240"/>
    <cellStyle name="Normal 16 3 2 6 2" xfId="7241"/>
    <cellStyle name="Normal 16 3 2 6 2 2" xfId="55341"/>
    <cellStyle name="Normal 16 3 2 6 3" xfId="50363"/>
    <cellStyle name="Normal 16 3 2 7" xfId="7242"/>
    <cellStyle name="Normal 16 3 2 7 2" xfId="50362"/>
    <cellStyle name="Normal 16 3 2 8" xfId="7243"/>
    <cellStyle name="Normal 16 3 2 8 2" xfId="50361"/>
    <cellStyle name="Normal 16 3 2 9" xfId="7244"/>
    <cellStyle name="Normal 16 3 2 9 2" xfId="50360"/>
    <cellStyle name="Normal 16 3 2_Risikomatrise samlet 2012" xfId="7245"/>
    <cellStyle name="Normal 16 3 3" xfId="7246"/>
    <cellStyle name="Normal 16 3 3 2" xfId="7247"/>
    <cellStyle name="Normal 16 3 3 3" xfId="7248"/>
    <cellStyle name="Normal 16 3 3 3 2" xfId="7249"/>
    <cellStyle name="Normal 16 3 3 3 2 2" xfId="7250"/>
    <cellStyle name="Normal 16 3 3 3 2 2 2" xfId="50359"/>
    <cellStyle name="Normal 16 3 3 3 2 3" xfId="7251"/>
    <cellStyle name="Normal 16 3 3 3 2 3 2" xfId="55340"/>
    <cellStyle name="Normal 16 3 3 3 2 4" xfId="50358"/>
    <cellStyle name="Normal 16 3 3 3 3" xfId="7252"/>
    <cellStyle name="Normal 16 3 3 3 3 2" xfId="50357"/>
    <cellStyle name="Normal 16 3 3 3 4" xfId="7253"/>
    <cellStyle name="Normal 16 3 3 3 4 2" xfId="50356"/>
    <cellStyle name="Normal 16 3 3 3 5" xfId="7254"/>
    <cellStyle name="Normal 16 3 3 3 5 2" xfId="50355"/>
    <cellStyle name="Normal 16 3 3 3 6" xfId="50354"/>
    <cellStyle name="Normal 16 3 3 4" xfId="7255"/>
    <cellStyle name="Normal 16 3 3 4 2" xfId="7256"/>
    <cellStyle name="Normal 16 3 3 4 2 2" xfId="50353"/>
    <cellStyle name="Normal 16 3 3 4 3" xfId="7257"/>
    <cellStyle name="Normal 16 3 3 4 3 2" xfId="50352"/>
    <cellStyle name="Normal 16 3 3 4 4" xfId="55996"/>
    <cellStyle name="Normal 16 3 3 5" xfId="7258"/>
    <cellStyle name="Normal 16 3 3 5 2" xfId="55339"/>
    <cellStyle name="Normal 16 3 3 6" xfId="7259"/>
    <cellStyle name="Normal 16 3 3 6 2" xfId="35434"/>
    <cellStyle name="Normal 16 3 3 7" xfId="7260"/>
    <cellStyle name="Normal 16 3 3 7 2" xfId="31744"/>
    <cellStyle name="Normal 16 3 3 8" xfId="7261"/>
    <cellStyle name="Normal 16 3 3 8 2" xfId="50351"/>
    <cellStyle name="Normal 16 3 3 9" xfId="50350"/>
    <cellStyle name="Normal 16 3 4" xfId="7262"/>
    <cellStyle name="Normal 16 3 4 2" xfId="7263"/>
    <cellStyle name="Normal 16 3 4 2 2" xfId="50349"/>
    <cellStyle name="Normal 16 3 4 3" xfId="50348"/>
    <cellStyle name="Normal 16 3 5" xfId="7264"/>
    <cellStyle name="Normal 16 3 5 2" xfId="7265"/>
    <cellStyle name="Normal 16 3 5 2 2" xfId="7266"/>
    <cellStyle name="Normal 16 3 5 2 2 2" xfId="7267"/>
    <cellStyle name="Normal 16 3 5 2 2 2 2" xfId="50347"/>
    <cellStyle name="Normal 16 3 5 2 2 3" xfId="50346"/>
    <cellStyle name="Normal 16 3 5 2 3" xfId="7268"/>
    <cellStyle name="Normal 16 3 5 2 3 2" xfId="50345"/>
    <cellStyle name="Normal 16 3 5 2 4" xfId="7269"/>
    <cellStyle name="Normal 16 3 5 2 4 2" xfId="50344"/>
    <cellStyle name="Normal 16 3 5 2 5" xfId="7270"/>
    <cellStyle name="Normal 16 3 5 2 5 2" xfId="50343"/>
    <cellStyle name="Normal 16 3 5 2 6" xfId="55338"/>
    <cellStyle name="Normal 16 3 5 3" xfId="7271"/>
    <cellStyle name="Normal 16 3 5 3 2" xfId="7272"/>
    <cellStyle name="Normal 16 3 5 3 2 2" xfId="50342"/>
    <cellStyle name="Normal 16 3 5 3 3" xfId="7273"/>
    <cellStyle name="Normal 16 3 5 3 3 2" xfId="50341"/>
    <cellStyle name="Normal 16 3 5 3 4" xfId="50340"/>
    <cellStyle name="Normal 16 3 5 4" xfId="7274"/>
    <cellStyle name="Normal 16 3 5 4 2" xfId="50339"/>
    <cellStyle name="Normal 16 3 5 5" xfId="7275"/>
    <cellStyle name="Normal 16 3 5 5 2" xfId="50337"/>
    <cellStyle name="Normal 16 3 5 6" xfId="7276"/>
    <cellStyle name="Normal 16 3 5 6 2" xfId="50338"/>
    <cellStyle name="Normal 16 3 5 7" xfId="7277"/>
    <cellStyle name="Normal 16 3 5 7 2" xfId="33199"/>
    <cellStyle name="Normal 16 3 5 8" xfId="50298"/>
    <cellStyle name="Normal 16 3 6" xfId="7278"/>
    <cellStyle name="Normal 16 3 6 2" xfId="7279"/>
    <cellStyle name="Normal 16 3 6 2 2" xfId="7280"/>
    <cellStyle name="Normal 16 3 6 2 2 2" xfId="7281"/>
    <cellStyle name="Normal 16 3 6 2 2 2 2" xfId="50288"/>
    <cellStyle name="Normal 16 3 6 2 2 3" xfId="57264"/>
    <cellStyle name="Normal 16 3 6 2 3" xfId="7282"/>
    <cellStyle name="Normal 16 3 6 2 3 2" xfId="50336"/>
    <cellStyle name="Normal 16 3 6 2 4" xfId="7283"/>
    <cellStyle name="Normal 16 3 6 2 4 2" xfId="50335"/>
    <cellStyle name="Normal 16 3 6 2 5" xfId="7284"/>
    <cellStyle name="Normal 16 3 6 2 5 2" xfId="50334"/>
    <cellStyle name="Normal 16 3 6 2 6" xfId="50333"/>
    <cellStyle name="Normal 16 3 6 3" xfId="7285"/>
    <cellStyle name="Normal 16 3 6 3 2" xfId="7286"/>
    <cellStyle name="Normal 16 3 6 3 2 2" xfId="50332"/>
    <cellStyle name="Normal 16 3 6 3 3" xfId="7287"/>
    <cellStyle name="Normal 16 3 6 3 3 2" xfId="50331"/>
    <cellStyle name="Normal 16 3 6 3 4" xfId="50330"/>
    <cellStyle name="Normal 16 3 6 4" xfId="7288"/>
    <cellStyle name="Normal 16 3 6 4 2" xfId="50329"/>
    <cellStyle name="Normal 16 3 6 5" xfId="7289"/>
    <cellStyle name="Normal 16 3 6 5 2" xfId="50328"/>
    <cellStyle name="Normal 16 3 6 6" xfId="7290"/>
    <cellStyle name="Normal 16 3 6 6 2" xfId="50327"/>
    <cellStyle name="Normal 16 3 6 7" xfId="7291"/>
    <cellStyle name="Normal 16 3 6 7 2" xfId="55877"/>
    <cellStyle name="Normal 16 3 6 8" xfId="50325"/>
    <cellStyle name="Normal 16 3 7" xfId="7292"/>
    <cellStyle name="Normal 16 3 7 2" xfId="7293"/>
    <cellStyle name="Normal 16 3 7 2 2" xfId="7294"/>
    <cellStyle name="Normal 16 3 7 2 2 2" xfId="50324"/>
    <cellStyle name="Normal 16 3 7 2 3" xfId="50326"/>
    <cellStyle name="Normal 16 3 7 3" xfId="7295"/>
    <cellStyle name="Normal 16 3 7 3 2" xfId="55876"/>
    <cellStyle name="Normal 16 3 7 4" xfId="7296"/>
    <cellStyle name="Normal 16 3 7 4 2" xfId="50322"/>
    <cellStyle name="Normal 16 3 7 5" xfId="7297"/>
    <cellStyle name="Normal 16 3 7 5 2" xfId="50321"/>
    <cellStyle name="Normal 16 3 7 6" xfId="50323"/>
    <cellStyle name="Normal 16 3 8" xfId="7298"/>
    <cellStyle name="Normal 16 3 8 2" xfId="7299"/>
    <cellStyle name="Normal 16 3 8 2 2" xfId="50320"/>
    <cellStyle name="Normal 16 3 8 3" xfId="7300"/>
    <cellStyle name="Normal 16 3 8 3 2" xfId="50678"/>
    <cellStyle name="Normal 16 3 8 4" xfId="55875"/>
    <cellStyle name="Normal 16 3 9" xfId="7301"/>
    <cellStyle name="Normal 16 3 9 2" xfId="55872"/>
    <cellStyle name="Normal 16 3_Risikomatrise BM 2012" xfId="7302"/>
    <cellStyle name="Normal 16 4" xfId="448"/>
    <cellStyle name="Normal 16 5" xfId="7304"/>
    <cellStyle name="Normal 16 5 2" xfId="7305"/>
    <cellStyle name="Normal 16 5 2 2" xfId="7306"/>
    <cellStyle name="Normal 16 5 2 2 2" xfId="7307"/>
    <cellStyle name="Normal 16 5 2 2 2 2" xfId="50317"/>
    <cellStyle name="Normal 16 5 2 2 3" xfId="7308"/>
    <cellStyle name="Normal 16 5 2 2 3 2" xfId="50316"/>
    <cellStyle name="Normal 16 5 2 2 4" xfId="50315"/>
    <cellStyle name="Normal 16 5 2 3" xfId="7309"/>
    <cellStyle name="Normal 16 5 2 3 2" xfId="50318"/>
    <cellStyle name="Normal 16 5 2 4" xfId="7310"/>
    <cellStyle name="Normal 16 5 2 4 2" xfId="57615"/>
    <cellStyle name="Normal 16 5 2 5" xfId="7311"/>
    <cellStyle name="Normal 16 5 2 5 2" xfId="50313"/>
    <cellStyle name="Normal 16 5 2 6" xfId="50312"/>
    <cellStyle name="Normal 16 5 3" xfId="7312"/>
    <cellStyle name="Normal 16 5 3 2" xfId="7313"/>
    <cellStyle name="Normal 16 5 3 2 2" xfId="50311"/>
    <cellStyle name="Normal 16 5 3 3" xfId="7314"/>
    <cellStyle name="Normal 16 5 3 3 2" xfId="50310"/>
    <cellStyle name="Normal 16 5 3 4" xfId="50314"/>
    <cellStyle name="Normal 16 5 4" xfId="7315"/>
    <cellStyle name="Normal 16 5 4 2" xfId="55874"/>
    <cellStyle name="Normal 16 5 5" xfId="7316"/>
    <cellStyle name="Normal 16 5 5 2" xfId="55873"/>
    <cellStyle name="Normal 16 5 6" xfId="7317"/>
    <cellStyle name="Normal 16 5 6 2" xfId="50308"/>
    <cellStyle name="Normal 16 5 7" xfId="7318"/>
    <cellStyle name="Normal 16 5 7 2" xfId="50307"/>
    <cellStyle name="Normal 16 5 8" xfId="50306"/>
    <cellStyle name="Normal 16 6" xfId="7319"/>
    <cellStyle name="Normal 16 6 2" xfId="7320"/>
    <cellStyle name="Normal 16 6 2 2" xfId="7321"/>
    <cellStyle name="Normal 16 6 2 2 2" xfId="7322"/>
    <cellStyle name="Normal 16 6 2 2 2 2" xfId="31743"/>
    <cellStyle name="Normal 16 6 2 2 3" xfId="50305"/>
    <cellStyle name="Normal 16 6 2 3" xfId="7323"/>
    <cellStyle name="Normal 16 6 2 3 2" xfId="50304"/>
    <cellStyle name="Normal 16 6 2 4" xfId="7324"/>
    <cellStyle name="Normal 16 6 2 4 2" xfId="50303"/>
    <cellStyle name="Normal 16 6 2 5" xfId="7325"/>
    <cellStyle name="Normal 16 6 2 5 2" xfId="50302"/>
    <cellStyle name="Normal 16 6 2 6" xfId="50301"/>
    <cellStyle name="Normal 16 6 3" xfId="7326"/>
    <cellStyle name="Normal 16 6 3 2" xfId="7327"/>
    <cellStyle name="Normal 16 6 3 2 2" xfId="50299"/>
    <cellStyle name="Normal 16 6 3 3" xfId="7328"/>
    <cellStyle name="Normal 16 6 3 3 2" xfId="57638"/>
    <cellStyle name="Normal 16 6 3 4" xfId="50300"/>
    <cellStyle name="Normal 16 6 4" xfId="7329"/>
    <cellStyle name="Normal 16 6 4 2" xfId="35433"/>
    <cellStyle name="Normal 16 6 5" xfId="7330"/>
    <cellStyle name="Normal 16 6 5 2" xfId="35432"/>
    <cellStyle name="Normal 16 6 6" xfId="7331"/>
    <cellStyle name="Normal 16 6 6 2" xfId="50297"/>
    <cellStyle name="Normal 16 6 7" xfId="7332"/>
    <cellStyle name="Normal 16 6 7 2" xfId="55997"/>
    <cellStyle name="Normal 16 6 8" xfId="35431"/>
    <cellStyle name="Normal 16 7" xfId="7333"/>
    <cellStyle name="Normal 16 7 2" xfId="7334"/>
    <cellStyle name="Normal 16 7 2 2" xfId="50263"/>
    <cellStyle name="Normal 16 7 3" xfId="7335"/>
    <cellStyle name="Normal 16 7 3 2" xfId="50296"/>
    <cellStyle name="Normal 16 7 4" xfId="7336"/>
    <cellStyle name="Normal 16 7 4 2" xfId="50295"/>
    <cellStyle name="Normal 16 7 5" xfId="7337"/>
    <cellStyle name="Normal 16 7 5 2" xfId="50294"/>
    <cellStyle name="Normal 16 7 6" xfId="50293"/>
    <cellStyle name="Normal 16 8" xfId="7338"/>
    <cellStyle name="Normal 16 8 2" xfId="50292"/>
    <cellStyle name="Normal 16 9" xfId="7339"/>
    <cellStyle name="Normal 16 9 2" xfId="50291"/>
    <cellStyle name="Normal 16_Risikomatrise BM 2012" xfId="7340"/>
    <cellStyle name="Normal 160" xfId="50290"/>
    <cellStyle name="Normal 161" xfId="50289"/>
    <cellStyle name="Normal 162" xfId="33198"/>
    <cellStyle name="Normal 163" xfId="50287"/>
    <cellStyle name="Normal 164" xfId="50286"/>
    <cellStyle name="Normal 165" xfId="57700"/>
    <cellStyle name="Normal 166" xfId="57701"/>
    <cellStyle name="Normal 167" xfId="57702"/>
    <cellStyle name="Normal 168" xfId="57703"/>
    <cellStyle name="Normal 169" xfId="57704"/>
    <cellStyle name="Normal 17" xfId="449"/>
    <cellStyle name="Normal 17 10" xfId="2379"/>
    <cellStyle name="Normal 17 2" xfId="450"/>
    <cellStyle name="Normal 17 2 10" xfId="50285"/>
    <cellStyle name="Normal 17 2 11" xfId="50284"/>
    <cellStyle name="Normal 17 2 12" xfId="2380"/>
    <cellStyle name="Normal 17 2 2" xfId="451"/>
    <cellStyle name="Normal 17 2 2 10" xfId="7344"/>
    <cellStyle name="Normal 17 2 2 10 2" xfId="7345"/>
    <cellStyle name="Normal 17 2 2 10 2 2" xfId="7346"/>
    <cellStyle name="Normal 17 2 2 10 2 2 2" xfId="50283"/>
    <cellStyle name="Normal 17 2 2 10 2 3" xfId="50282"/>
    <cellStyle name="Normal 17 2 2 10 3" xfId="7347"/>
    <cellStyle name="Normal 17 2 2 10 3 2" xfId="50281"/>
    <cellStyle name="Normal 17 2 2 10 4" xfId="7348"/>
    <cellStyle name="Normal 17 2 2 10 4 2" xfId="50280"/>
    <cellStyle name="Normal 17 2 2 10 5" xfId="7349"/>
    <cellStyle name="Normal 17 2 2 10 5 2" xfId="50279"/>
    <cellStyle name="Normal 17 2 2 10 6" xfId="50278"/>
    <cellStyle name="Normal 17 2 2 11" xfId="7350"/>
    <cellStyle name="Normal 17 2 2 11 2" xfId="7351"/>
    <cellStyle name="Normal 17 2 2 11 2 2" xfId="50277"/>
    <cellStyle name="Normal 17 2 2 11 3" xfId="7352"/>
    <cellStyle name="Normal 17 2 2 11 3 2" xfId="50276"/>
    <cellStyle name="Normal 17 2 2 11 4" xfId="50275"/>
    <cellStyle name="Normal 17 2 2 12" xfId="7353"/>
    <cellStyle name="Normal 17 2 2 12 2" xfId="50274"/>
    <cellStyle name="Normal 17 2 2 13" xfId="7354"/>
    <cellStyle name="Normal 17 2 2 13 2" xfId="50273"/>
    <cellStyle name="Normal 17 2 2 14" xfId="7355"/>
    <cellStyle name="Normal 17 2 2 14 2" xfId="50272"/>
    <cellStyle name="Normal 17 2 2 15" xfId="7356"/>
    <cellStyle name="Normal 17 2 2 15 2" xfId="50271"/>
    <cellStyle name="Normal 17 2 2 16" xfId="7357"/>
    <cellStyle name="Normal 17 2 2 16 2" xfId="50270"/>
    <cellStyle name="Normal 17 2 2 17" xfId="7343"/>
    <cellStyle name="Normal 17 2 2 17 2" xfId="50269"/>
    <cellStyle name="Normal 17 2 2 18" xfId="50268"/>
    <cellStyle name="Normal 17 2 2 19" xfId="55337"/>
    <cellStyle name="Normal 17 2 2 2" xfId="452"/>
    <cellStyle name="Normal 17 2 2 2 10" xfId="50267"/>
    <cellStyle name="Normal 17 2 2 2 11" xfId="2382"/>
    <cellStyle name="Normal 17 2 2 2 2" xfId="453"/>
    <cellStyle name="Normal 17 2 2 2 2 10" xfId="7360"/>
    <cellStyle name="Normal 17 2 2 2 2 10 2" xfId="50266"/>
    <cellStyle name="Normal 17 2 2 2 2 11" xfId="7361"/>
    <cellStyle name="Normal 17 2 2 2 2 11 2" xfId="55336"/>
    <cellStyle name="Normal 17 2 2 2 2 12" xfId="7362"/>
    <cellStyle name="Normal 17 2 2 2 2 12 2" xfId="50265"/>
    <cellStyle name="Normal 17 2 2 2 2 13" xfId="7363"/>
    <cellStyle name="Normal 17 2 2 2 2 13 2" xfId="50264"/>
    <cellStyle name="Normal 17 2 2 2 2 14" xfId="7359"/>
    <cellStyle name="Normal 17 2 2 2 2 14 2" xfId="35430"/>
    <cellStyle name="Normal 17 2 2 2 2 15" xfId="50248"/>
    <cellStyle name="Normal 17 2 2 2 2 16" xfId="33607"/>
    <cellStyle name="Normal 17 2 2 2 2 17" xfId="50262"/>
    <cellStyle name="Normal 17 2 2 2 2 18" xfId="50261"/>
    <cellStyle name="Normal 17 2 2 2 2 19" xfId="2383"/>
    <cellStyle name="Normal 17 2 2 2 2 2" xfId="7364"/>
    <cellStyle name="Normal 17 2 2 2 2 2 2" xfId="7365"/>
    <cellStyle name="Normal 17 2 2 2 2 2 3" xfId="7366"/>
    <cellStyle name="Normal 17 2 2 2 2 2 3 2" xfId="7367"/>
    <cellStyle name="Normal 17 2 2 2 2 2 3 2 2" xfId="7368"/>
    <cellStyle name="Normal 17 2 2 2 2 2 3 2 2 2" xfId="50260"/>
    <cellStyle name="Normal 17 2 2 2 2 2 3 2 3" xfId="7369"/>
    <cellStyle name="Normal 17 2 2 2 2 2 3 2 3 2" xfId="50259"/>
    <cellStyle name="Normal 17 2 2 2 2 2 3 2 4" xfId="50258"/>
    <cellStyle name="Normal 17 2 2 2 2 2 3 3" xfId="7370"/>
    <cellStyle name="Normal 17 2 2 2 2 2 3 3 2" xfId="50257"/>
    <cellStyle name="Normal 17 2 2 2 2 2 3 4" xfId="7371"/>
    <cellStyle name="Normal 17 2 2 2 2 2 3 4 2" xfId="50256"/>
    <cellStyle name="Normal 17 2 2 2 2 2 3 5" xfId="7372"/>
    <cellStyle name="Normal 17 2 2 2 2 2 3 5 2" xfId="50255"/>
    <cellStyle name="Normal 17 2 2 2 2 2 3 6" xfId="50254"/>
    <cellStyle name="Normal 17 2 2 2 2 2 4" xfId="7373"/>
    <cellStyle name="Normal 17 2 2 2 2 2 4 2" xfId="7374"/>
    <cellStyle name="Normal 17 2 2 2 2 2 4 2 2" xfId="50253"/>
    <cellStyle name="Normal 17 2 2 2 2 2 4 3" xfId="7375"/>
    <cellStyle name="Normal 17 2 2 2 2 2 4 3 2" xfId="35429"/>
    <cellStyle name="Normal 17 2 2 2 2 2 4 4" xfId="50227"/>
    <cellStyle name="Normal 17 2 2 2 2 2 5" xfId="7376"/>
    <cellStyle name="Normal 17 2 2 2 2 2 5 2" xfId="53458"/>
    <cellStyle name="Normal 17 2 2 2 2 2 6" xfId="7377"/>
    <cellStyle name="Normal 17 2 2 2 2 2 6 2" xfId="57263"/>
    <cellStyle name="Normal 17 2 2 2 2 2 7" xfId="7378"/>
    <cellStyle name="Normal 17 2 2 2 2 2 7 2" xfId="50252"/>
    <cellStyle name="Normal 17 2 2 2 2 2 8" xfId="7379"/>
    <cellStyle name="Normal 17 2 2 2 2 2 8 2" xfId="33585"/>
    <cellStyle name="Normal 17 2 2 2 2 2 9" xfId="50251"/>
    <cellStyle name="Normal 17 2 2 2 2 3" xfId="7380"/>
    <cellStyle name="Normal 17 2 2 2 2 3 2" xfId="7381"/>
    <cellStyle name="Normal 17 2 2 2 2 3 3" xfId="7382"/>
    <cellStyle name="Normal 17 2 2 2 2 3 3 2" xfId="7383"/>
    <cellStyle name="Normal 17 2 2 2 2 3 3 2 2" xfId="7384"/>
    <cellStyle name="Normal 17 2 2 2 2 3 3 2 2 2" xfId="50250"/>
    <cellStyle name="Normal 17 2 2 2 2 3 3 2 3" xfId="7385"/>
    <cellStyle name="Normal 17 2 2 2 2 3 3 2 3 2" xfId="50249"/>
    <cellStyle name="Normal 17 2 2 2 2 3 3 2 4" xfId="33197"/>
    <cellStyle name="Normal 17 2 2 2 2 3 3 3" xfId="7386"/>
    <cellStyle name="Normal 17 2 2 2 2 3 3 3 2" xfId="50243"/>
    <cellStyle name="Normal 17 2 2 2 2 3 3 4" xfId="7387"/>
    <cellStyle name="Normal 17 2 2 2 2 3 3 4 2" xfId="57262"/>
    <cellStyle name="Normal 17 2 2 2 2 3 3 5" xfId="7388"/>
    <cellStyle name="Normal 17 2 2 2 2 3 3 5 2" xfId="50247"/>
    <cellStyle name="Normal 17 2 2 2 2 3 3 6" xfId="50246"/>
    <cellStyle name="Normal 17 2 2 2 2 3 4" xfId="7389"/>
    <cellStyle name="Normal 17 2 2 2 2 3 4 2" xfId="7390"/>
    <cellStyle name="Normal 17 2 2 2 2 3 4 2 2" xfId="50245"/>
    <cellStyle name="Normal 17 2 2 2 2 3 4 3" xfId="7391"/>
    <cellStyle name="Normal 17 2 2 2 2 3 4 3 2" xfId="50244"/>
    <cellStyle name="Normal 17 2 2 2 2 3 4 4" xfId="33196"/>
    <cellStyle name="Normal 17 2 2 2 2 3 5" xfId="7392"/>
    <cellStyle name="Normal 17 2 2 2 2 3 5 2" xfId="50242"/>
    <cellStyle name="Normal 17 2 2 2 2 3 6" xfId="7393"/>
    <cellStyle name="Normal 17 2 2 2 2 3 6 2" xfId="50233"/>
    <cellStyle name="Normal 17 2 2 2 2 3 7" xfId="7394"/>
    <cellStyle name="Normal 17 2 2 2 2 3 7 2" xfId="57261"/>
    <cellStyle name="Normal 17 2 2 2 2 3 8" xfId="7395"/>
    <cellStyle name="Normal 17 2 2 2 2 3 8 2" xfId="50241"/>
    <cellStyle name="Normal 17 2 2 2 2 3 9" xfId="50240"/>
    <cellStyle name="Normal 17 2 2 2 2 4" xfId="7396"/>
    <cellStyle name="Normal 17 2 2 2 2 4 2" xfId="7397"/>
    <cellStyle name="Normal 17 2 2 2 2 4 2 2" xfId="50239"/>
    <cellStyle name="Normal 17 2 2 2 2 4 3" xfId="50238"/>
    <cellStyle name="Normal 17 2 2 2 2 5" xfId="7398"/>
    <cellStyle name="Normal 17 2 2 2 2 5 2" xfId="7399"/>
    <cellStyle name="Normal 17 2 2 2 2 5 2 2" xfId="7400"/>
    <cellStyle name="Normal 17 2 2 2 2 5 2 2 2" xfId="7401"/>
    <cellStyle name="Normal 17 2 2 2 2 5 2 2 2 2" xfId="50237"/>
    <cellStyle name="Normal 17 2 2 2 2 5 2 2 3" xfId="50236"/>
    <cellStyle name="Normal 17 2 2 2 2 5 2 3" xfId="7402"/>
    <cellStyle name="Normal 17 2 2 2 2 5 2 3 2" xfId="50235"/>
    <cellStyle name="Normal 17 2 2 2 2 5 2 4" xfId="7403"/>
    <cellStyle name="Normal 17 2 2 2 2 5 2 4 2" xfId="50234"/>
    <cellStyle name="Normal 17 2 2 2 2 5 2 5" xfId="7404"/>
    <cellStyle name="Normal 17 2 2 2 2 5 2 5 2" xfId="50309"/>
    <cellStyle name="Normal 17 2 2 2 2 5 2 6" xfId="33195"/>
    <cellStyle name="Normal 17 2 2 2 2 5 3" xfId="7405"/>
    <cellStyle name="Normal 17 2 2 2 2 5 3 2" xfId="7406"/>
    <cellStyle name="Normal 17 2 2 2 2 5 3 2 2" xfId="33584"/>
    <cellStyle name="Normal 17 2 2 2 2 5 3 3" xfId="7407"/>
    <cellStyle name="Normal 17 2 2 2 2 5 3 3 2" xfId="50174"/>
    <cellStyle name="Normal 17 2 2 2 2 5 3 4" xfId="50232"/>
    <cellStyle name="Normal 17 2 2 2 2 5 4" xfId="7408"/>
    <cellStyle name="Normal 17 2 2 2 2 5 4 2" xfId="57260"/>
    <cellStyle name="Normal 17 2 2 2 2 5 5" xfId="7409"/>
    <cellStyle name="Normal 17 2 2 2 2 5 5 2" xfId="50231"/>
    <cellStyle name="Normal 17 2 2 2 2 5 6" xfId="7410"/>
    <cellStyle name="Normal 17 2 2 2 2 5 6 2" xfId="50230"/>
    <cellStyle name="Normal 17 2 2 2 2 5 7" xfId="7411"/>
    <cellStyle name="Normal 17 2 2 2 2 5 7 2" xfId="50229"/>
    <cellStyle name="Normal 17 2 2 2 2 5 8" xfId="50228"/>
    <cellStyle name="Normal 17 2 2 2 2 6" xfId="7412"/>
    <cellStyle name="Normal 17 2 2 2 2 6 2" xfId="7413"/>
    <cellStyle name="Normal 17 2 2 2 2 6 2 2" xfId="7414"/>
    <cellStyle name="Normal 17 2 2 2 2 6 2 2 2" xfId="7415"/>
    <cellStyle name="Normal 17 2 2 2 2 6 2 2 2 2" xfId="35428"/>
    <cellStyle name="Normal 17 2 2 2 2 6 2 2 3" xfId="50222"/>
    <cellStyle name="Normal 17 2 2 2 2 6 2 3" xfId="7416"/>
    <cellStyle name="Normal 17 2 2 2 2 6 2 3 2" xfId="55994"/>
    <cellStyle name="Normal 17 2 2 2 2 6 2 4" xfId="7417"/>
    <cellStyle name="Normal 17 2 2 2 2 6 2 4 2" xfId="50226"/>
    <cellStyle name="Normal 17 2 2 2 2 6 2 5" xfId="7418"/>
    <cellStyle name="Normal 17 2 2 2 2 6 2 5 2" xfId="50225"/>
    <cellStyle name="Normal 17 2 2 2 2 6 2 6" xfId="50224"/>
    <cellStyle name="Normal 17 2 2 2 2 6 3" xfId="7419"/>
    <cellStyle name="Normal 17 2 2 2 2 6 3 2" xfId="7420"/>
    <cellStyle name="Normal 17 2 2 2 2 6 3 2 2" xfId="50223"/>
    <cellStyle name="Normal 17 2 2 2 2 6 3 3" xfId="7421"/>
    <cellStyle name="Normal 17 2 2 2 2 6 3 3 2" xfId="35427"/>
    <cellStyle name="Normal 17 2 2 2 2 6 3 4" xfId="50221"/>
    <cellStyle name="Normal 17 2 2 2 2 6 4" xfId="7422"/>
    <cellStyle name="Normal 17 2 2 2 2 6 4 2" xfId="50220"/>
    <cellStyle name="Normal 17 2 2 2 2 6 5" xfId="7423"/>
    <cellStyle name="Normal 17 2 2 2 2 6 5 2" xfId="50219"/>
    <cellStyle name="Normal 17 2 2 2 2 6 6" xfId="7424"/>
    <cellStyle name="Normal 17 2 2 2 2 6 6 2" xfId="50218"/>
    <cellStyle name="Normal 17 2 2 2 2 6 7" xfId="7425"/>
    <cellStyle name="Normal 17 2 2 2 2 6 7 2" xfId="50217"/>
    <cellStyle name="Normal 17 2 2 2 2 6 8" xfId="50216"/>
    <cellStyle name="Normal 17 2 2 2 2 7" xfId="7426"/>
    <cellStyle name="Normal 17 2 2 2 2 7 2" xfId="7427"/>
    <cellStyle name="Normal 17 2 2 2 2 7 2 2" xfId="7428"/>
    <cellStyle name="Normal 17 2 2 2 2 7 2 2 2" xfId="50215"/>
    <cellStyle name="Normal 17 2 2 2 2 7 2 3" xfId="50214"/>
    <cellStyle name="Normal 17 2 2 2 2 7 3" xfId="7429"/>
    <cellStyle name="Normal 17 2 2 2 2 7 3 2" xfId="50213"/>
    <cellStyle name="Normal 17 2 2 2 2 7 4" xfId="7430"/>
    <cellStyle name="Normal 17 2 2 2 2 7 4 2" xfId="50212"/>
    <cellStyle name="Normal 17 2 2 2 2 7 5" xfId="7431"/>
    <cellStyle name="Normal 17 2 2 2 2 7 5 2" xfId="50211"/>
    <cellStyle name="Normal 17 2 2 2 2 7 6" xfId="50210"/>
    <cellStyle name="Normal 17 2 2 2 2 8" xfId="7432"/>
    <cellStyle name="Normal 17 2 2 2 2 8 2" xfId="7433"/>
    <cellStyle name="Normal 17 2 2 2 2 8 2 2" xfId="50209"/>
    <cellStyle name="Normal 17 2 2 2 2 8 3" xfId="7434"/>
    <cellStyle name="Normal 17 2 2 2 2 8 3 2" xfId="50208"/>
    <cellStyle name="Normal 17 2 2 2 2 8 4" xfId="50207"/>
    <cellStyle name="Normal 17 2 2 2 2 9" xfId="7435"/>
    <cellStyle name="Normal 17 2 2 2 2 9 2" xfId="50206"/>
    <cellStyle name="Normal 17 2 2 2 2_Risikomatrise BM 2012" xfId="7436"/>
    <cellStyle name="Normal 17 2 2 2 3" xfId="454"/>
    <cellStyle name="Normal 17 2 2 2 3 10" xfId="7437"/>
    <cellStyle name="Normal 17 2 2 2 3 10 2" xfId="50205"/>
    <cellStyle name="Normal 17 2 2 2 3 11" xfId="50204"/>
    <cellStyle name="Normal 17 2 2 2 3 12" xfId="50203"/>
    <cellStyle name="Normal 17 2 2 2 3 13" xfId="50202"/>
    <cellStyle name="Normal 17 2 2 2 3 14" xfId="50201"/>
    <cellStyle name="Normal 17 2 2 2 3 15" xfId="2384"/>
    <cellStyle name="Normal 17 2 2 2 3 2" xfId="7438"/>
    <cellStyle name="Normal 17 2 2 2 3 2 2" xfId="7439"/>
    <cellStyle name="Normal 17 2 2 2 3 2 2 2" xfId="50200"/>
    <cellStyle name="Normal 17 2 2 2 3 2 3" xfId="50199"/>
    <cellStyle name="Normal 17 2 2 2 3 3" xfId="7440"/>
    <cellStyle name="Normal 17 2 2 2 3 3 2" xfId="7441"/>
    <cellStyle name="Normal 17 2 2 2 3 3 2 2" xfId="7442"/>
    <cellStyle name="Normal 17 2 2 2 3 3 2 2 2" xfId="50198"/>
    <cellStyle name="Normal 17 2 2 2 3 3 2 3" xfId="7443"/>
    <cellStyle name="Normal 17 2 2 2 3 3 2 3 2" xfId="50197"/>
    <cellStyle name="Normal 17 2 2 2 3 3 2 4" xfId="35426"/>
    <cellStyle name="Normal 17 2 2 2 3 3 3" xfId="7444"/>
    <cellStyle name="Normal 17 2 2 2 3 3 3 2" xfId="50192"/>
    <cellStyle name="Normal 17 2 2 2 3 3 4" xfId="7445"/>
    <cellStyle name="Normal 17 2 2 2 3 3 4 2" xfId="57637"/>
    <cellStyle name="Normal 17 2 2 2 3 3 5" xfId="7446"/>
    <cellStyle name="Normal 17 2 2 2 3 3 5 2" xfId="50196"/>
    <cellStyle name="Normal 17 2 2 2 3 3 6" xfId="50195"/>
    <cellStyle name="Normal 17 2 2 2 3 4" xfId="7447"/>
    <cellStyle name="Normal 17 2 2 2 3 4 2" xfId="7448"/>
    <cellStyle name="Normal 17 2 2 2 3 4 2 2" xfId="50194"/>
    <cellStyle name="Normal 17 2 2 2 3 4 3" xfId="7449"/>
    <cellStyle name="Normal 17 2 2 2 3 4 3 2" xfId="50193"/>
    <cellStyle name="Normal 17 2 2 2 3 4 4" xfId="35425"/>
    <cellStyle name="Normal 17 2 2 2 3 5" xfId="7450"/>
    <cellStyle name="Normal 17 2 2 2 3 5 2" xfId="50187"/>
    <cellStyle name="Normal 17 2 2 2 3 6" xfId="7451"/>
    <cellStyle name="Normal 17 2 2 2 3 6 2" xfId="55995"/>
    <cellStyle name="Normal 17 2 2 2 3 7" xfId="7452"/>
    <cellStyle name="Normal 17 2 2 2 3 7 2" xfId="33583"/>
    <cellStyle name="Normal 17 2 2 2 3 8" xfId="7453"/>
    <cellStyle name="Normal 17 2 2 2 3 8 2" xfId="50190"/>
    <cellStyle name="Normal 17 2 2 2 3 9" xfId="7454"/>
    <cellStyle name="Normal 17 2 2 2 3 9 2" xfId="50189"/>
    <cellStyle name="Normal 17 2 2 2 4" xfId="7455"/>
    <cellStyle name="Normal 17 2 2 2 4 2" xfId="50188"/>
    <cellStyle name="Normal 17 2 2 2 5" xfId="7456"/>
    <cellStyle name="Normal 17 2 2 2 5 2" xfId="54658"/>
    <cellStyle name="Normal 17 2 2 2 6" xfId="7457"/>
    <cellStyle name="Normal 17 2 2 2 6 2" xfId="50183"/>
    <cellStyle name="Normal 17 2 2 2 7" xfId="7458"/>
    <cellStyle name="Normal 17 2 2 2 7 2" xfId="33606"/>
    <cellStyle name="Normal 17 2 2 2 8" xfId="7358"/>
    <cellStyle name="Normal 17 2 2 2 8 2" xfId="50186"/>
    <cellStyle name="Normal 17 2 2 2 9" xfId="50185"/>
    <cellStyle name="Normal 17 2 2 2_Risikomatrise samlet 2012" xfId="7459"/>
    <cellStyle name="Normal 17 2 2 20" xfId="50184"/>
    <cellStyle name="Normal 17 2 2 21" xfId="55335"/>
    <cellStyle name="Normal 17 2 2 22" xfId="2381"/>
    <cellStyle name="Normal 17 2 2 3" xfId="455"/>
    <cellStyle name="Normal 17 2 2 3 10" xfId="7461"/>
    <cellStyle name="Normal 17 2 2 3 10 2" xfId="35424"/>
    <cellStyle name="Normal 17 2 2 3 11" xfId="7460"/>
    <cellStyle name="Normal 17 2 2 3 11 2" xfId="50178"/>
    <cellStyle name="Normal 17 2 2 3 12" xfId="55992"/>
    <cellStyle name="Normal 17 2 2 3 13" xfId="50182"/>
    <cellStyle name="Normal 17 2 2 3 14" xfId="50181"/>
    <cellStyle name="Normal 17 2 2 3 15" xfId="50180"/>
    <cellStyle name="Normal 17 2 2 3 16" xfId="2385"/>
    <cellStyle name="Normal 17 2 2 3 2" xfId="7462"/>
    <cellStyle name="Normal 17 2 2 3 2 2" xfId="7463"/>
    <cellStyle name="Normal 17 2 2 3 2 2 2" xfId="7464"/>
    <cellStyle name="Normal 17 2 2 3 2 2 2 2" xfId="7465"/>
    <cellStyle name="Normal 17 2 2 3 2 2 2 2 2" xfId="50179"/>
    <cellStyle name="Normal 17 2 2 3 2 2 2 3" xfId="35423"/>
    <cellStyle name="Normal 17 2 2 3 2 2 3" xfId="7466"/>
    <cellStyle name="Normal 17 2 2 3 2 2 3 2" xfId="50171"/>
    <cellStyle name="Normal 17 2 2 3 2 2 4" xfId="7467"/>
    <cellStyle name="Normal 17 2 2 3 2 2 4 2" xfId="53457"/>
    <cellStyle name="Normal 17 2 2 3 2 2 5" xfId="7468"/>
    <cellStyle name="Normal 17 2 2 3 2 2 5 2" xfId="50177"/>
    <cellStyle name="Normal 17 2 2 3 2 2 6" xfId="50176"/>
    <cellStyle name="Normal 17 2 2 3 2 3" xfId="7469"/>
    <cellStyle name="Normal 17 2 2 3 2 3 2" xfId="7470"/>
    <cellStyle name="Normal 17 2 2 3 2 3 2 2" xfId="50175"/>
    <cellStyle name="Normal 17 2 2 3 2 3 3" xfId="7471"/>
    <cellStyle name="Normal 17 2 2 3 2 3 3 2" xfId="50146"/>
    <cellStyle name="Normal 17 2 2 3 2 3 4" xfId="34682"/>
    <cellStyle name="Normal 17 2 2 3 2 4" xfId="7472"/>
    <cellStyle name="Normal 17 2 2 3 2 4 2" xfId="50191"/>
    <cellStyle name="Normal 17 2 2 3 2 5" xfId="7473"/>
    <cellStyle name="Normal 17 2 2 3 2 5 2" xfId="50173"/>
    <cellStyle name="Normal 17 2 2 3 2 6" xfId="7474"/>
    <cellStyle name="Normal 17 2 2 3 2 6 2" xfId="50172"/>
    <cellStyle name="Normal 17 2 2 3 2 7" xfId="7475"/>
    <cellStyle name="Normal 17 2 2 3 2 7 2" xfId="54657"/>
    <cellStyle name="Normal 17 2 2 3 2 8" xfId="50161"/>
    <cellStyle name="Normal 17 2 2 3 3" xfId="7476"/>
    <cellStyle name="Normal 17 2 2 3 3 2" xfId="7477"/>
    <cellStyle name="Normal 17 2 2 3 3 2 2" xfId="7478"/>
    <cellStyle name="Normal 17 2 2 3 3 2 2 2" xfId="7479"/>
    <cellStyle name="Normal 17 2 2 3 3 2 2 2 2" xfId="55993"/>
    <cellStyle name="Normal 17 2 2 3 3 2 2 3" xfId="50170"/>
    <cellStyle name="Normal 17 2 2 3 3 2 3" xfId="7480"/>
    <cellStyle name="Normal 17 2 2 3 3 2 3 2" xfId="50169"/>
    <cellStyle name="Normal 17 2 2 3 3 2 4" xfId="7481"/>
    <cellStyle name="Normal 17 2 2 3 3 2 4 2" xfId="50168"/>
    <cellStyle name="Normal 17 2 2 3 3 2 5" xfId="7482"/>
    <cellStyle name="Normal 17 2 2 3 3 2 5 2" xfId="50167"/>
    <cellStyle name="Normal 17 2 2 3 3 2 6" xfId="50162"/>
    <cellStyle name="Normal 17 2 2 3 3 3" xfId="7483"/>
    <cellStyle name="Normal 17 2 2 3 3 3 2" xfId="7484"/>
    <cellStyle name="Normal 17 2 2 3 3 3 2 2" xfId="57636"/>
    <cellStyle name="Normal 17 2 2 3 3 3 3" xfId="7485"/>
    <cellStyle name="Normal 17 2 2 3 3 3 3 2" xfId="50166"/>
    <cellStyle name="Normal 17 2 2 3 3 3 4" xfId="50165"/>
    <cellStyle name="Normal 17 2 2 3 3 4" xfId="7486"/>
    <cellStyle name="Normal 17 2 2 3 3 4 2" xfId="50164"/>
    <cellStyle name="Normal 17 2 2 3 3 5" xfId="7487"/>
    <cellStyle name="Normal 17 2 2 3 3 5 2" xfId="50163"/>
    <cellStyle name="Normal 17 2 2 3 3 6" xfId="7488"/>
    <cellStyle name="Normal 17 2 2 3 3 6 2" xfId="35422"/>
    <cellStyle name="Normal 17 2 2 3 3 7" xfId="7489"/>
    <cellStyle name="Normal 17 2 2 3 3 7 2" xfId="35421"/>
    <cellStyle name="Normal 17 2 2 3 3 8" xfId="35420"/>
    <cellStyle name="Normal 17 2 2 3 4" xfId="7490"/>
    <cellStyle name="Normal 17 2 2 3 4 2" xfId="7491"/>
    <cellStyle name="Normal 17 2 2 3 4 2 2" xfId="7492"/>
    <cellStyle name="Normal 17 2 2 3 4 2 2 2" xfId="50160"/>
    <cellStyle name="Normal 17 2 2 3 4 2 3" xfId="50159"/>
    <cellStyle name="Normal 17 2 2 3 4 3" xfId="7493"/>
    <cellStyle name="Normal 17 2 2 3 4 3 2" xfId="50158"/>
    <cellStyle name="Normal 17 2 2 3 4 4" xfId="7494"/>
    <cellStyle name="Normal 17 2 2 3 4 4 2" xfId="50157"/>
    <cellStyle name="Normal 17 2 2 3 4 5" xfId="7495"/>
    <cellStyle name="Normal 17 2 2 3 4 5 2" xfId="50156"/>
    <cellStyle name="Normal 17 2 2 3 4 6" xfId="50155"/>
    <cellStyle name="Normal 17 2 2 3 5" xfId="7496"/>
    <cellStyle name="Normal 17 2 2 3 5 2" xfId="7497"/>
    <cellStyle name="Normal 17 2 2 3 5 2 2" xfId="50154"/>
    <cellStyle name="Normal 17 2 2 3 5 3" xfId="7498"/>
    <cellStyle name="Normal 17 2 2 3 5 3 2" xfId="50153"/>
    <cellStyle name="Normal 17 2 2 3 5 4" xfId="50141"/>
    <cellStyle name="Normal 17 2 2 3 6" xfId="7499"/>
    <cellStyle name="Normal 17 2 2 3 6 2" xfId="33605"/>
    <cellStyle name="Normal 17 2 2 3 7" xfId="7500"/>
    <cellStyle name="Normal 17 2 2 3 7 2" xfId="50152"/>
    <cellStyle name="Normal 17 2 2 3 8" xfId="7501"/>
    <cellStyle name="Normal 17 2 2 3 8 2" xfId="50151"/>
    <cellStyle name="Normal 17 2 2 3 9" xfId="7502"/>
    <cellStyle name="Normal 17 2 2 3 9 2" xfId="50150"/>
    <cellStyle name="Normal 17 2 2 4" xfId="456"/>
    <cellStyle name="Normal 17 2 2 4 2" xfId="7504"/>
    <cellStyle name="Normal 17 2 2 4 2 2" xfId="7505"/>
    <cellStyle name="Normal 17 2 2 4 2 2 2" xfId="7506"/>
    <cellStyle name="Normal 17 2 2 4 2 2 2 2" xfId="7507"/>
    <cellStyle name="Normal 17 2 2 4 2 2 2 2 2" xfId="31742"/>
    <cellStyle name="Normal 17 2 2 4 2 2 2 3" xfId="7508"/>
    <cellStyle name="Normal 17 2 2 4 2 2 2 3 2" xfId="50149"/>
    <cellStyle name="Normal 17 2 2 4 2 2 2 4" xfId="50148"/>
    <cellStyle name="Normal 17 2 2 4 2 2 3" xfId="7509"/>
    <cellStyle name="Normal 17 2 2 4 2 2 3 2" xfId="50147"/>
    <cellStyle name="Normal 17 2 2 4 2 2 4" xfId="7510"/>
    <cellStyle name="Normal 17 2 2 4 2 2 4 2" xfId="33193"/>
    <cellStyle name="Normal 17 2 2 4 2 2 5" xfId="7511"/>
    <cellStyle name="Normal 17 2 2 4 2 2 5 2" xfId="50143"/>
    <cellStyle name="Normal 17 2 2 4 2 2 6" xfId="57259"/>
    <cellStyle name="Normal 17 2 2 4 2 3" xfId="7512"/>
    <cellStyle name="Normal 17 2 2 4 2 3 2" xfId="7513"/>
    <cellStyle name="Normal 17 2 2 4 2 3 2 2" xfId="31741"/>
    <cellStyle name="Normal 17 2 2 4 2 3 3" xfId="7514"/>
    <cellStyle name="Normal 17 2 2 4 2 3 3 2" xfId="50145"/>
    <cellStyle name="Normal 17 2 2 4 2 3 4" xfId="50144"/>
    <cellStyle name="Normal 17 2 2 4 2 4" xfId="7515"/>
    <cellStyle name="Normal 17 2 2 4 2 4 2" xfId="31747"/>
    <cellStyle name="Normal 17 2 2 4 2 5" xfId="7516"/>
    <cellStyle name="Normal 17 2 2 4 2 5 2" xfId="33192"/>
    <cellStyle name="Normal 17 2 2 4 2 6" xfId="7517"/>
    <cellStyle name="Normal 17 2 2 4 2 6 2" xfId="50112"/>
    <cellStyle name="Normal 17 2 2 4 2 7" xfId="7518"/>
    <cellStyle name="Normal 17 2 2 4 2 7 2" xfId="57258"/>
    <cellStyle name="Normal 17 2 2 4 2 8" xfId="55868"/>
    <cellStyle name="Normal 17 2 2 4 3" xfId="7519"/>
    <cellStyle name="Normal 17 2 2 4 4" xfId="7520"/>
    <cellStyle name="Normal 17 2 2 4 4 2" xfId="57612"/>
    <cellStyle name="Normal 17 2 2 4 5" xfId="7521"/>
    <cellStyle name="Normal 17 2 2 4 5 2" xfId="35419"/>
    <cellStyle name="Normal 17 2 2 4 6" xfId="7503"/>
    <cellStyle name="Normal 17 2 2 4 6 2" xfId="50142"/>
    <cellStyle name="Normal 17 2 2 4 7" xfId="55990"/>
    <cellStyle name="Normal 17 2 2 4 8" xfId="50140"/>
    <cellStyle name="Normal 17 2 2 4 9" xfId="2386"/>
    <cellStyle name="Normal 17 2 2 5" xfId="7522"/>
    <cellStyle name="Normal 17 2 2 5 2" xfId="7523"/>
    <cellStyle name="Normal 17 2 2 5 3" xfId="7524"/>
    <cellStyle name="Normal 17 2 2 5 3 2" xfId="7525"/>
    <cellStyle name="Normal 17 2 2 5 3 2 2" xfId="7526"/>
    <cellStyle name="Normal 17 2 2 5 3 2 2 2" xfId="50139"/>
    <cellStyle name="Normal 17 2 2 5 3 2 3" xfId="7527"/>
    <cellStyle name="Normal 17 2 2 5 3 2 3 2" xfId="50138"/>
    <cellStyle name="Normal 17 2 2 5 3 2 4" xfId="34681"/>
    <cellStyle name="Normal 17 2 2 5 3 3" xfId="7528"/>
    <cellStyle name="Normal 17 2 2 5 3 3 2" xfId="35418"/>
    <cellStyle name="Normal 17 2 2 5 3 4" xfId="7529"/>
    <cellStyle name="Normal 17 2 2 5 3 4 2" xfId="50134"/>
    <cellStyle name="Normal 17 2 2 5 3 5" xfId="7530"/>
    <cellStyle name="Normal 17 2 2 5 3 5 2" xfId="53456"/>
    <cellStyle name="Normal 17 2 2 5 3 6" xfId="50137"/>
    <cellStyle name="Normal 17 2 2 5 4" xfId="7531"/>
    <cellStyle name="Normal 17 2 2 5 4 2" xfId="7532"/>
    <cellStyle name="Normal 17 2 2 5 4 2 2" xfId="55869"/>
    <cellStyle name="Normal 17 2 2 5 4 3" xfId="7533"/>
    <cellStyle name="Normal 17 2 2 5 4 3 2" xfId="50136"/>
    <cellStyle name="Normal 17 2 2 5 4 4" xfId="50135"/>
    <cellStyle name="Normal 17 2 2 5 5" xfId="7534"/>
    <cellStyle name="Normal 17 2 2 5 5 2" xfId="35417"/>
    <cellStyle name="Normal 17 2 2 5 6" xfId="7535"/>
    <cellStyle name="Normal 17 2 2 5 6 2" xfId="50133"/>
    <cellStyle name="Normal 17 2 2 5 7" xfId="7536"/>
    <cellStyle name="Normal 17 2 2 5 7 2" xfId="50132"/>
    <cellStyle name="Normal 17 2 2 5 8" xfId="7537"/>
    <cellStyle name="Normal 17 2 2 5 8 2" xfId="31739"/>
    <cellStyle name="Normal 17 2 2 5 9" xfId="50131"/>
    <cellStyle name="Normal 17 2 2 6" xfId="7538"/>
    <cellStyle name="Normal 17 2 2 6 2" xfId="7539"/>
    <cellStyle name="Normal 17 2 2 6 3" xfId="7540"/>
    <cellStyle name="Normal 17 2 2 6 3 2" xfId="7541"/>
    <cellStyle name="Normal 17 2 2 6 3 2 2" xfId="7542"/>
    <cellStyle name="Normal 17 2 2 6 3 2 2 2" xfId="50130"/>
    <cellStyle name="Normal 17 2 2 6 3 2 3" xfId="7543"/>
    <cellStyle name="Normal 17 2 2 6 3 2 3 2" xfId="50129"/>
    <cellStyle name="Normal 17 2 2 6 3 2 4" xfId="50128"/>
    <cellStyle name="Normal 17 2 2 6 3 3" xfId="7544"/>
    <cellStyle name="Normal 17 2 2 6 3 3 2" xfId="31737"/>
    <cellStyle name="Normal 17 2 2 6 3 4" xfId="7545"/>
    <cellStyle name="Normal 17 2 2 6 3 4 2" xfId="50127"/>
    <cellStyle name="Normal 17 2 2 6 3 5" xfId="7546"/>
    <cellStyle name="Normal 17 2 2 6 3 5 2" xfId="50126"/>
    <cellStyle name="Normal 17 2 2 6 3 6" xfId="31736"/>
    <cellStyle name="Normal 17 2 2 6 4" xfId="7547"/>
    <cellStyle name="Normal 17 2 2 6 4 2" xfId="7548"/>
    <cellStyle name="Normal 17 2 2 6 4 2 2" xfId="50125"/>
    <cellStyle name="Normal 17 2 2 6 4 3" xfId="7549"/>
    <cellStyle name="Normal 17 2 2 6 4 3 2" xfId="50124"/>
    <cellStyle name="Normal 17 2 2 6 4 4" xfId="31738"/>
    <cellStyle name="Normal 17 2 2 6 5" xfId="7550"/>
    <cellStyle name="Normal 17 2 2 6 5 2" xfId="50123"/>
    <cellStyle name="Normal 17 2 2 6 6" xfId="7551"/>
    <cellStyle name="Normal 17 2 2 6 6 2" xfId="50122"/>
    <cellStyle name="Normal 17 2 2 6 7" xfId="7552"/>
    <cellStyle name="Normal 17 2 2 6 7 2" xfId="50121"/>
    <cellStyle name="Normal 17 2 2 6 8" xfId="7553"/>
    <cellStyle name="Normal 17 2 2 6 8 2" xfId="50120"/>
    <cellStyle name="Normal 17 2 2 6 9" xfId="50119"/>
    <cellStyle name="Normal 17 2 2 7" xfId="7554"/>
    <cellStyle name="Normal 17 2 2 7 2" xfId="7555"/>
    <cellStyle name="Normal 17 2 2 7 3" xfId="7556"/>
    <cellStyle name="Normal 17 2 2 7 3 2" xfId="7557"/>
    <cellStyle name="Normal 17 2 2 7 3 2 2" xfId="7558"/>
    <cellStyle name="Normal 17 2 2 7 3 2 2 2" xfId="50118"/>
    <cellStyle name="Normal 17 2 2 7 3 2 3" xfId="7559"/>
    <cellStyle name="Normal 17 2 2 7 3 2 3 2" xfId="31735"/>
    <cellStyle name="Normal 17 2 2 7 3 2 4" xfId="50117"/>
    <cellStyle name="Normal 17 2 2 7 3 3" xfId="7560"/>
    <cellStyle name="Normal 17 2 2 7 3 3 2" xfId="50116"/>
    <cellStyle name="Normal 17 2 2 7 3 4" xfId="7561"/>
    <cellStyle name="Normal 17 2 2 7 3 4 2" xfId="50115"/>
    <cellStyle name="Normal 17 2 2 7 3 5" xfId="7562"/>
    <cellStyle name="Normal 17 2 2 7 3 5 2" xfId="50114"/>
    <cellStyle name="Normal 17 2 2 7 3 6" xfId="33582"/>
    <cellStyle name="Normal 17 2 2 7 4" xfId="7563"/>
    <cellStyle name="Normal 17 2 2 7 4 2" xfId="7564"/>
    <cellStyle name="Normal 17 2 2 7 4 2 2" xfId="50113"/>
    <cellStyle name="Normal 17 2 2 7 4 3" xfId="7565"/>
    <cellStyle name="Normal 17 2 2 7 4 3 2" xfId="33191"/>
    <cellStyle name="Normal 17 2 2 7 4 4" xfId="33190"/>
    <cellStyle name="Normal 17 2 2 7 5" xfId="7566"/>
    <cellStyle name="Normal 17 2 2 7 5 2" xfId="50111"/>
    <cellStyle name="Normal 17 2 2 7 6" xfId="7567"/>
    <cellStyle name="Normal 17 2 2 7 6 2" xfId="31734"/>
    <cellStyle name="Normal 17 2 2 7 7" xfId="7568"/>
    <cellStyle name="Normal 17 2 2 7 7 2" xfId="31733"/>
    <cellStyle name="Normal 17 2 2 7 8" xfId="7569"/>
    <cellStyle name="Normal 17 2 2 7 8 2" xfId="50110"/>
    <cellStyle name="Normal 17 2 2 7 9" xfId="50109"/>
    <cellStyle name="Normal 17 2 2 8" xfId="7570"/>
    <cellStyle name="Normal 17 2 2 8 2" xfId="7571"/>
    <cellStyle name="Normal 17 2 2 8 2 2" xfId="7572"/>
    <cellStyle name="Normal 17 2 2 8 2 2 2" xfId="7573"/>
    <cellStyle name="Normal 17 2 2 8 2 2 2 2" xfId="50108"/>
    <cellStyle name="Normal 17 2 2 8 2 2 3" xfId="31732"/>
    <cellStyle name="Normal 17 2 2 8 2 3" xfId="7574"/>
    <cellStyle name="Normal 17 2 2 8 2 3 2" xfId="50107"/>
    <cellStyle name="Normal 17 2 2 8 2 4" xfId="7575"/>
    <cellStyle name="Normal 17 2 2 8 2 4 2" xfId="50106"/>
    <cellStyle name="Normal 17 2 2 8 2 5" xfId="7576"/>
    <cellStyle name="Normal 17 2 2 8 2 5 2" xfId="50105"/>
    <cellStyle name="Normal 17 2 2 8 2 6" xfId="50104"/>
    <cellStyle name="Normal 17 2 2 8 3" xfId="7577"/>
    <cellStyle name="Normal 17 2 2 8 3 2" xfId="7578"/>
    <cellStyle name="Normal 17 2 2 8 3 2 2" xfId="50096"/>
    <cellStyle name="Normal 17 2 2 8 3 3" xfId="7579"/>
    <cellStyle name="Normal 17 2 2 8 3 3 2" xfId="50103"/>
    <cellStyle name="Normal 17 2 2 8 3 4" xfId="50102"/>
    <cellStyle name="Normal 17 2 2 8 4" xfId="7580"/>
    <cellStyle name="Normal 17 2 2 8 4 2" xfId="50101"/>
    <cellStyle name="Normal 17 2 2 8 5" xfId="7581"/>
    <cellStyle name="Normal 17 2 2 8 5 2" xfId="50100"/>
    <cellStyle name="Normal 17 2 2 8 6" xfId="7582"/>
    <cellStyle name="Normal 17 2 2 8 6 2" xfId="50099"/>
    <cellStyle name="Normal 17 2 2 8 7" xfId="7583"/>
    <cellStyle name="Normal 17 2 2 8 7 2" xfId="50098"/>
    <cellStyle name="Normal 17 2 2 8 8" xfId="50097"/>
    <cellStyle name="Normal 17 2 2 9" xfId="7584"/>
    <cellStyle name="Normal 17 2 2 9 2" xfId="7585"/>
    <cellStyle name="Normal 17 2 2 9 2 2" xfId="7586"/>
    <cellStyle name="Normal 17 2 2 9 2 2 2" xfId="7587"/>
    <cellStyle name="Normal 17 2 2 9 2 2 2 2" xfId="35416"/>
    <cellStyle name="Normal 17 2 2 9 2 2 3" xfId="50095"/>
    <cellStyle name="Normal 17 2 2 9 2 3" xfId="7588"/>
    <cellStyle name="Normal 17 2 2 9 2 3 2" xfId="50087"/>
    <cellStyle name="Normal 17 2 2 9 2 4" xfId="7589"/>
    <cellStyle name="Normal 17 2 2 9 2 4 2" xfId="57635"/>
    <cellStyle name="Normal 17 2 2 9 2 5" xfId="7590"/>
    <cellStyle name="Normal 17 2 2 9 2 5 2" xfId="50094"/>
    <cellStyle name="Normal 17 2 2 9 2 6" xfId="50093"/>
    <cellStyle name="Normal 17 2 2 9 3" xfId="7591"/>
    <cellStyle name="Normal 17 2 2 9 3 2" xfId="7592"/>
    <cellStyle name="Normal 17 2 2 9 3 2 2" xfId="50092"/>
    <cellStyle name="Normal 17 2 2 9 3 3" xfId="7593"/>
    <cellStyle name="Normal 17 2 2 9 3 3 2" xfId="50091"/>
    <cellStyle name="Normal 17 2 2 9 3 4" xfId="31731"/>
    <cellStyle name="Normal 17 2 2 9 4" xfId="7594"/>
    <cellStyle name="Normal 17 2 2 9 4 2" xfId="50090"/>
    <cellStyle name="Normal 17 2 2 9 5" xfId="7595"/>
    <cellStyle name="Normal 17 2 2 9 5 2" xfId="50089"/>
    <cellStyle name="Normal 17 2 2 9 6" xfId="7596"/>
    <cellStyle name="Normal 17 2 2 9 6 2" xfId="50088"/>
    <cellStyle name="Normal 17 2 2 9 7" xfId="7597"/>
    <cellStyle name="Normal 17 2 2 9 7 2" xfId="35415"/>
    <cellStyle name="Normal 17 2 2 9 8" xfId="31729"/>
    <cellStyle name="Normal 17 2 2_Risikomatrise BM 2011" xfId="457"/>
    <cellStyle name="Normal 17 2 3" xfId="458"/>
    <cellStyle name="Normal 17 2 3 2" xfId="7600"/>
    <cellStyle name="Normal 17 2 3 2 2" xfId="50086"/>
    <cellStyle name="Normal 17 2 3 3" xfId="7601"/>
    <cellStyle name="Normal 17 2 3 3 2" xfId="50085"/>
    <cellStyle name="Normal 17 2 3 4" xfId="7599"/>
    <cellStyle name="Normal 17 2 3 4 2" xfId="31728"/>
    <cellStyle name="Normal 17 2 3 5" xfId="50084"/>
    <cellStyle name="Normal 17 2 3 6" xfId="50083"/>
    <cellStyle name="Normal 17 2 3 7" xfId="2387"/>
    <cellStyle name="Normal 17 2 4" xfId="459"/>
    <cellStyle name="Normal 17 2 4 10" xfId="7602"/>
    <cellStyle name="Normal 17 2 4 10 2" xfId="31730"/>
    <cellStyle name="Normal 17 2 4 11" xfId="50082"/>
    <cellStyle name="Normal 17 2 4 12" xfId="50081"/>
    <cellStyle name="Normal 17 2 4 13" xfId="50080"/>
    <cellStyle name="Normal 17 2 4 14" xfId="50077"/>
    <cellStyle name="Normal 17 2 4 15" xfId="2388"/>
    <cellStyle name="Normal 17 2 4 2" xfId="7603"/>
    <cellStyle name="Normal 17 2 4 2 2" xfId="7604"/>
    <cellStyle name="Normal 17 2 4 2 2 2" xfId="57257"/>
    <cellStyle name="Normal 17 2 4 2 3" xfId="50079"/>
    <cellStyle name="Normal 17 2 4 3" xfId="7605"/>
    <cellStyle name="Normal 17 2 4 3 2" xfId="7606"/>
    <cellStyle name="Normal 17 2 4 3 2 2" xfId="7607"/>
    <cellStyle name="Normal 17 2 4 3 2 2 2" xfId="31727"/>
    <cellStyle name="Normal 17 2 4 3 2 3" xfId="7608"/>
    <cellStyle name="Normal 17 2 4 3 2 3 2" xfId="50078"/>
    <cellStyle name="Normal 17 2 4 3 2 4" xfId="33189"/>
    <cellStyle name="Normal 17 2 4 3 3" xfId="7609"/>
    <cellStyle name="Normal 17 2 4 3 3 2" xfId="50076"/>
    <cellStyle name="Normal 17 2 4 3 4" xfId="7610"/>
    <cellStyle name="Normal 17 2 4 3 4 2" xfId="31726"/>
    <cellStyle name="Normal 17 2 4 3 5" xfId="7611"/>
    <cellStyle name="Normal 17 2 4 3 5 2" xfId="50075"/>
    <cellStyle name="Normal 17 2 4 3 6" xfId="50074"/>
    <cellStyle name="Normal 17 2 4 4" xfId="7612"/>
    <cellStyle name="Normal 17 2 4 4 2" xfId="7613"/>
    <cellStyle name="Normal 17 2 4 4 2 2" xfId="50073"/>
    <cellStyle name="Normal 17 2 4 4 3" xfId="7614"/>
    <cellStyle name="Normal 17 2 4 4 3 2" xfId="31725"/>
    <cellStyle name="Normal 17 2 4 4 4" xfId="50072"/>
    <cellStyle name="Normal 17 2 4 5" xfId="7615"/>
    <cellStyle name="Normal 17 2 4 5 2" xfId="50071"/>
    <cellStyle name="Normal 17 2 4 6" xfId="7616"/>
    <cellStyle name="Normal 17 2 4 6 2" xfId="50070"/>
    <cellStyle name="Normal 17 2 4 7" xfId="7617"/>
    <cellStyle name="Normal 17 2 4 7 2" xfId="31724"/>
    <cellStyle name="Normal 17 2 4 8" xfId="7618"/>
    <cellStyle name="Normal 17 2 4 8 2" xfId="50069"/>
    <cellStyle name="Normal 17 2 4 9" xfId="7619"/>
    <cellStyle name="Normal 17 2 4 9 2" xfId="50068"/>
    <cellStyle name="Normal 17 2 5" xfId="7620"/>
    <cellStyle name="Normal 17 2 5 2" xfId="50067"/>
    <cellStyle name="Normal 17 2 6" xfId="7621"/>
    <cellStyle name="Normal 17 2 6 2" xfId="50066"/>
    <cellStyle name="Normal 17 2 7" xfId="7622"/>
    <cellStyle name="Normal 17 2 7 2" xfId="50065"/>
    <cellStyle name="Normal 17 2 8" xfId="7623"/>
    <cellStyle name="Normal 17 2 8 2" xfId="50064"/>
    <cellStyle name="Normal 17 2 9" xfId="7342"/>
    <cellStyle name="Normal 17 2 9 2" xfId="50063"/>
    <cellStyle name="Normal 17 2_Score samlet Q4 2011" xfId="7624"/>
    <cellStyle name="Normal 17 3" xfId="460"/>
    <cellStyle name="Normal 17 3 10" xfId="7626"/>
    <cellStyle name="Normal 17 3 10 2" xfId="50062"/>
    <cellStyle name="Normal 17 3 11" xfId="7627"/>
    <cellStyle name="Normal 17 3 11 2" xfId="50061"/>
    <cellStyle name="Normal 17 3 12" xfId="7628"/>
    <cellStyle name="Normal 17 3 12 2" xfId="31722"/>
    <cellStyle name="Normal 17 3 13" xfId="7629"/>
    <cellStyle name="Normal 17 3 13 2" xfId="50060"/>
    <cellStyle name="Normal 17 3 14" xfId="7625"/>
    <cellStyle name="Normal 17 3 14 2" xfId="31721"/>
    <cellStyle name="Normal 17 3 15" xfId="50059"/>
    <cellStyle name="Normal 17 3 16" xfId="31720"/>
    <cellStyle name="Normal 17 3 17" xfId="50058"/>
    <cellStyle name="Normal 17 3 18" xfId="31719"/>
    <cellStyle name="Normal 17 3 19" xfId="2389"/>
    <cellStyle name="Normal 17 3 2" xfId="7630"/>
    <cellStyle name="Normal 17 3 2 10" xfId="7631"/>
    <cellStyle name="Normal 17 3 2 10 2" xfId="50057"/>
    <cellStyle name="Normal 17 3 2 11" xfId="31718"/>
    <cellStyle name="Normal 17 3 2 2" xfId="7632"/>
    <cellStyle name="Normal 17 3 2 2 2" xfId="7633"/>
    <cellStyle name="Normal 17 3 2 2 2 2" xfId="7634"/>
    <cellStyle name="Normal 17 3 2 2 2 3" xfId="7635"/>
    <cellStyle name="Normal 17 3 2 2 2 3 2" xfId="7636"/>
    <cellStyle name="Normal 17 3 2 2 2 3 2 2" xfId="7637"/>
    <cellStyle name="Normal 17 3 2 2 2 3 2 2 2" xfId="50056"/>
    <cellStyle name="Normal 17 3 2 2 2 3 2 3" xfId="7638"/>
    <cellStyle name="Normal 17 3 2 2 2 3 2 3 2" xfId="31717"/>
    <cellStyle name="Normal 17 3 2 2 2 3 2 4" xfId="50055"/>
    <cellStyle name="Normal 17 3 2 2 2 3 3" xfId="7639"/>
    <cellStyle name="Normal 17 3 2 2 2 3 3 2" xfId="31716"/>
    <cellStyle name="Normal 17 3 2 2 2 3 4" xfId="7640"/>
    <cellStyle name="Normal 17 3 2 2 2 3 4 2" xfId="50054"/>
    <cellStyle name="Normal 17 3 2 2 2 3 5" xfId="7641"/>
    <cellStyle name="Normal 17 3 2 2 2 3 5 2" xfId="31715"/>
    <cellStyle name="Normal 17 3 2 2 2 3 6" xfId="50053"/>
    <cellStyle name="Normal 17 3 2 2 2 4" xfId="7642"/>
    <cellStyle name="Normal 17 3 2 2 2 4 2" xfId="7643"/>
    <cellStyle name="Normal 17 3 2 2 2 4 2 2" xfId="31714"/>
    <cellStyle name="Normal 17 3 2 2 2 4 3" xfId="7644"/>
    <cellStyle name="Normal 17 3 2 2 2 4 3 2" xfId="50052"/>
    <cellStyle name="Normal 17 3 2 2 2 4 4" xfId="31713"/>
    <cellStyle name="Normal 17 3 2 2 2 5" xfId="7645"/>
    <cellStyle name="Normal 17 3 2 2 2 5 2" xfId="50051"/>
    <cellStyle name="Normal 17 3 2 2 2 6" xfId="7646"/>
    <cellStyle name="Normal 17 3 2 2 2 6 2" xfId="50050"/>
    <cellStyle name="Normal 17 3 2 2 2 7" xfId="7647"/>
    <cellStyle name="Normal 17 3 2 2 2 7 2" xfId="31711"/>
    <cellStyle name="Normal 17 3 2 2 2 8" xfId="7648"/>
    <cellStyle name="Normal 17 3 2 2 2 8 2" xfId="50049"/>
    <cellStyle name="Normal 17 3 2 2 2 9" xfId="31710"/>
    <cellStyle name="Normal 17 3 2 2 3" xfId="7649"/>
    <cellStyle name="Normal 17 3 2 2 3 2" xfId="7650"/>
    <cellStyle name="Normal 17 3 2 2 3 2 2" xfId="7651"/>
    <cellStyle name="Normal 17 3 2 2 3 2 2 2" xfId="7652"/>
    <cellStyle name="Normal 17 3 2 2 3 2 2 2 2" xfId="50048"/>
    <cellStyle name="Normal 17 3 2 2 3 2 2 3" xfId="31709"/>
    <cellStyle name="Normal 17 3 2 2 3 2 3" xfId="7653"/>
    <cellStyle name="Normal 17 3 2 2 3 2 3 2" xfId="50047"/>
    <cellStyle name="Normal 17 3 2 2 3 2 4" xfId="7654"/>
    <cellStyle name="Normal 17 3 2 2 3 2 4 2" xfId="50045"/>
    <cellStyle name="Normal 17 3 2 2 3 2 5" xfId="7655"/>
    <cellStyle name="Normal 17 3 2 2 3 2 5 2" xfId="31708"/>
    <cellStyle name="Normal 17 3 2 2 3 2 6" xfId="50046"/>
    <cellStyle name="Normal 17 3 2 2 3 3" xfId="7656"/>
    <cellStyle name="Normal 17 3 2 2 3 3 2" xfId="7657"/>
    <cellStyle name="Normal 17 3 2 2 3 3 2 2" xfId="31707"/>
    <cellStyle name="Normal 17 3 2 2 3 3 3" xfId="7658"/>
    <cellStyle name="Normal 17 3 2 2 3 3 3 2" xfId="33188"/>
    <cellStyle name="Normal 17 3 2 2 3 3 4" xfId="31706"/>
    <cellStyle name="Normal 17 3 2 2 3 4" xfId="7659"/>
    <cellStyle name="Normal 17 3 2 2 3 4 2" xfId="50044"/>
    <cellStyle name="Normal 17 3 2 2 3 5" xfId="7660"/>
    <cellStyle name="Normal 17 3 2 2 3 5 2" xfId="31705"/>
    <cellStyle name="Normal 17 3 2 2 3 6" xfId="7661"/>
    <cellStyle name="Normal 17 3 2 2 3 6 2" xfId="50043"/>
    <cellStyle name="Normal 17 3 2 2 3 7" xfId="7662"/>
    <cellStyle name="Normal 17 3 2 2 3 7 2" xfId="31704"/>
    <cellStyle name="Normal 17 3 2 2 3 8" xfId="50042"/>
    <cellStyle name="Normal 17 3 2 2 4" xfId="7663"/>
    <cellStyle name="Normal 17 3 2 2 4 2" xfId="7664"/>
    <cellStyle name="Normal 17 3 2 2 4 2 2" xfId="7665"/>
    <cellStyle name="Normal 17 3 2 2 4 2 2 2" xfId="7666"/>
    <cellStyle name="Normal 17 3 2 2 4 2 2 2 2" xfId="31703"/>
    <cellStyle name="Normal 17 3 2 2 4 2 2 3" xfId="50041"/>
    <cellStyle name="Normal 17 3 2 2 4 2 3" xfId="7667"/>
    <cellStyle name="Normal 17 3 2 2 4 2 3 2" xfId="31702"/>
    <cellStyle name="Normal 17 3 2 2 4 2 4" xfId="7668"/>
    <cellStyle name="Normal 17 3 2 2 4 2 4 2" xfId="50040"/>
    <cellStyle name="Normal 17 3 2 2 4 2 5" xfId="7669"/>
    <cellStyle name="Normal 17 3 2 2 4 2 5 2" xfId="50039"/>
    <cellStyle name="Normal 17 3 2 2 4 2 6" xfId="50038"/>
    <cellStyle name="Normal 17 3 2 2 4 3" xfId="7670"/>
    <cellStyle name="Normal 17 3 2 2 4 3 2" xfId="7671"/>
    <cellStyle name="Normal 17 3 2 2 4 3 2 2" xfId="50036"/>
    <cellStyle name="Normal 17 3 2 2 4 3 3" xfId="7672"/>
    <cellStyle name="Normal 17 3 2 2 4 3 3 2" xfId="50037"/>
    <cellStyle name="Normal 17 3 2 2 4 3 4" xfId="35414"/>
    <cellStyle name="Normal 17 3 2 2 4 4" xfId="7673"/>
    <cellStyle name="Normal 17 3 2 2 4 4 2" xfId="50029"/>
    <cellStyle name="Normal 17 3 2 2 4 5" xfId="7674"/>
    <cellStyle name="Normal 17 3 2 2 4 5 2" xfId="31701"/>
    <cellStyle name="Normal 17 3 2 2 4 6" xfId="7675"/>
    <cellStyle name="Normal 17 3 2 2 4 6 2" xfId="50035"/>
    <cellStyle name="Normal 17 3 2 2 4 7" xfId="7676"/>
    <cellStyle name="Normal 17 3 2 2 4 7 2" xfId="31700"/>
    <cellStyle name="Normal 17 3 2 2 4 8" xfId="50034"/>
    <cellStyle name="Normal 17 3 2 2 5" xfId="7677"/>
    <cellStyle name="Normal 17 3 2 2 5 2" xfId="7678"/>
    <cellStyle name="Normal 17 3 2 2 5 2 2" xfId="31699"/>
    <cellStyle name="Normal 17 3 2 2 5 3" xfId="7679"/>
    <cellStyle name="Normal 17 3 2 2 5 3 2" xfId="50033"/>
    <cellStyle name="Normal 17 3 2 2 5 4" xfId="7680"/>
    <cellStyle name="Normal 17 3 2 2 5 4 2" xfId="31698"/>
    <cellStyle name="Normal 17 3 2 2 5 5" xfId="50032"/>
    <cellStyle name="Normal 17 3 2 2 6" xfId="31697"/>
    <cellStyle name="Normal 17 3 2 2_Risikomatrise samlet 2012" xfId="7681"/>
    <cellStyle name="Normal 17 3 2 3" xfId="7682"/>
    <cellStyle name="Normal 17 3 2 3 2" xfId="7683"/>
    <cellStyle name="Normal 17 3 2 3 2 2" xfId="50031"/>
    <cellStyle name="Normal 17 3 2 3 3" xfId="31696"/>
    <cellStyle name="Normal 17 3 2 4" xfId="7684"/>
    <cellStyle name="Normal 17 3 2 4 2" xfId="50030"/>
    <cellStyle name="Normal 17 3 2 5" xfId="7685"/>
    <cellStyle name="Normal 17 3 2 5 2" xfId="7686"/>
    <cellStyle name="Normal 17 3 2 5 2 2" xfId="7687"/>
    <cellStyle name="Normal 17 3 2 5 2 2 2" xfId="31695"/>
    <cellStyle name="Normal 17 3 2 5 2 3" xfId="55866"/>
    <cellStyle name="Normal 17 3 2 5 3" xfId="7688"/>
    <cellStyle name="Normal 17 3 2 5 3 2" xfId="31694"/>
    <cellStyle name="Normal 17 3 2 5 4" xfId="33187"/>
    <cellStyle name="Normal 17 3 2 6" xfId="7689"/>
    <cellStyle name="Normal 17 3 2 6 2" xfId="7690"/>
    <cellStyle name="Normal 17 3 2 6 2 2" xfId="34680"/>
    <cellStyle name="Normal 17 3 2 6 3" xfId="55334"/>
    <cellStyle name="Normal 17 3 2 7" xfId="7691"/>
    <cellStyle name="Normal 17 3 2 7 2" xfId="50028"/>
    <cellStyle name="Normal 17 3 2 8" xfId="7692"/>
    <cellStyle name="Normal 17 3 2 8 2" xfId="50319"/>
    <cellStyle name="Normal 17 3 2 9" xfId="7693"/>
    <cellStyle name="Normal 17 3 2 9 2" xfId="57611"/>
    <cellStyle name="Normal 17 3 2_Risikomatrise samlet 2012" xfId="7694"/>
    <cellStyle name="Normal 17 3 3" xfId="7695"/>
    <cellStyle name="Normal 17 3 3 2" xfId="7696"/>
    <cellStyle name="Normal 17 3 3 3" xfId="7697"/>
    <cellStyle name="Normal 17 3 3 3 2" xfId="7698"/>
    <cellStyle name="Normal 17 3 3 3 2 2" xfId="7699"/>
    <cellStyle name="Normal 17 3 3 3 2 2 2" xfId="55867"/>
    <cellStyle name="Normal 17 3 3 3 2 3" xfId="7700"/>
    <cellStyle name="Normal 17 3 3 3 2 3 2" xfId="33186"/>
    <cellStyle name="Normal 17 3 3 3 2 4" xfId="31692"/>
    <cellStyle name="Normal 17 3 3 3 3" xfId="7701"/>
    <cellStyle name="Normal 17 3 3 3 3 2" xfId="50027"/>
    <cellStyle name="Normal 17 3 3 3 4" xfId="7702"/>
    <cellStyle name="Normal 17 3 3 3 4 2" xfId="34678"/>
    <cellStyle name="Normal 17 3 3 3 5" xfId="7703"/>
    <cellStyle name="Normal 17 3 3 3 5 2" xfId="31693"/>
    <cellStyle name="Normal 17 3 3 3 6" xfId="33581"/>
    <cellStyle name="Normal 17 3 3 4" xfId="7704"/>
    <cellStyle name="Normal 17 3 3 4 2" xfId="7705"/>
    <cellStyle name="Normal 17 3 3 4 2 2" xfId="50026"/>
    <cellStyle name="Normal 17 3 3 4 3" xfId="7706"/>
    <cellStyle name="Normal 17 3 3 4 3 2" xfId="50025"/>
    <cellStyle name="Normal 17 3 3 4 4" xfId="31690"/>
    <cellStyle name="Normal 17 3 3 5" xfId="7707"/>
    <cellStyle name="Normal 17 3 3 5 2" xfId="50024"/>
    <cellStyle name="Normal 17 3 3 6" xfId="7708"/>
    <cellStyle name="Normal 17 3 3 6 2" xfId="31691"/>
    <cellStyle name="Normal 17 3 3 7" xfId="7709"/>
    <cellStyle name="Normal 17 3 3 7 2" xfId="55864"/>
    <cellStyle name="Normal 17 3 3 8" xfId="7710"/>
    <cellStyle name="Normal 17 3 3 8 2" xfId="57610"/>
    <cellStyle name="Normal 17 3 3 9" xfId="31688"/>
    <cellStyle name="Normal 17 3 4" xfId="7711"/>
    <cellStyle name="Normal 17 3 4 2" xfId="7712"/>
    <cellStyle name="Normal 17 3 4 2 2" xfId="50022"/>
    <cellStyle name="Normal 17 3 4 3" xfId="31687"/>
    <cellStyle name="Normal 17 3 5" xfId="7713"/>
    <cellStyle name="Normal 17 3 5 2" xfId="7714"/>
    <cellStyle name="Normal 17 3 5 2 2" xfId="7715"/>
    <cellStyle name="Normal 17 3 5 2 2 2" xfId="7716"/>
    <cellStyle name="Normal 17 3 5 2 2 2 2" xfId="50023"/>
    <cellStyle name="Normal 17 3 5 2 2 3" xfId="50021"/>
    <cellStyle name="Normal 17 3 5 2 3" xfId="7717"/>
    <cellStyle name="Normal 17 3 5 2 3 2" xfId="50020"/>
    <cellStyle name="Normal 17 3 5 2 4" xfId="7718"/>
    <cellStyle name="Normal 17 3 5 2 4 2" xfId="31686"/>
    <cellStyle name="Normal 17 3 5 2 5" xfId="7719"/>
    <cellStyle name="Normal 17 3 5 2 5 2" xfId="35413"/>
    <cellStyle name="Normal 17 3 5 2 6" xfId="49996"/>
    <cellStyle name="Normal 17 3 5 3" xfId="7720"/>
    <cellStyle name="Normal 17 3 5 3 2" xfId="7721"/>
    <cellStyle name="Normal 17 3 5 3 2 2" xfId="55991"/>
    <cellStyle name="Normal 17 3 5 3 3" xfId="7722"/>
    <cellStyle name="Normal 17 3 5 3 3 2" xfId="31685"/>
    <cellStyle name="Normal 17 3 5 3 4" xfId="50019"/>
    <cellStyle name="Normal 17 3 5 4" xfId="7723"/>
    <cellStyle name="Normal 17 3 5 4 2" xfId="31684"/>
    <cellStyle name="Normal 17 3 5 5" xfId="7724"/>
    <cellStyle name="Normal 17 3 5 5 2" xfId="50018"/>
    <cellStyle name="Normal 17 3 5 6" xfId="7725"/>
    <cellStyle name="Normal 17 3 5 6 2" xfId="31683"/>
    <cellStyle name="Normal 17 3 5 7" xfId="7726"/>
    <cellStyle name="Normal 17 3 5 7 2" xfId="50017"/>
    <cellStyle name="Normal 17 3 5 8" xfId="31682"/>
    <cellStyle name="Normal 17 3 6" xfId="7727"/>
    <cellStyle name="Normal 17 3 6 2" xfId="7728"/>
    <cellStyle name="Normal 17 3 6 2 2" xfId="7729"/>
    <cellStyle name="Normal 17 3 6 2 2 2" xfId="7730"/>
    <cellStyle name="Normal 17 3 6 2 2 2 2" xfId="50016"/>
    <cellStyle name="Normal 17 3 6 2 2 3" xfId="31681"/>
    <cellStyle name="Normal 17 3 6 2 3" xfId="7731"/>
    <cellStyle name="Normal 17 3 6 2 3 2" xfId="50015"/>
    <cellStyle name="Normal 17 3 6 2 4" xfId="7732"/>
    <cellStyle name="Normal 17 3 6 2 4 2" xfId="31680"/>
    <cellStyle name="Normal 17 3 6 2 5" xfId="7733"/>
    <cellStyle name="Normal 17 3 6 2 5 2" xfId="50014"/>
    <cellStyle name="Normal 17 3 6 2 6" xfId="31679"/>
    <cellStyle name="Normal 17 3 6 3" xfId="7734"/>
    <cellStyle name="Normal 17 3 6 3 2" xfId="7735"/>
    <cellStyle name="Normal 17 3 6 3 2 2" xfId="50013"/>
    <cellStyle name="Normal 17 3 6 3 3" xfId="7736"/>
    <cellStyle name="Normal 17 3 6 3 3 2" xfId="31678"/>
    <cellStyle name="Normal 17 3 6 3 4" xfId="50012"/>
    <cellStyle name="Normal 17 3 6 4" xfId="7737"/>
    <cellStyle name="Normal 17 3 6 4 2" xfId="31712"/>
    <cellStyle name="Normal 17 3 6 5" xfId="7738"/>
    <cellStyle name="Normal 17 3 6 5 2" xfId="50011"/>
    <cellStyle name="Normal 17 3 6 6" xfId="7739"/>
    <cellStyle name="Normal 17 3 6 6 2" xfId="31677"/>
    <cellStyle name="Normal 17 3 6 7" xfId="7740"/>
    <cellStyle name="Normal 17 3 6 7 2" xfId="50010"/>
    <cellStyle name="Normal 17 3 6 8" xfId="31676"/>
    <cellStyle name="Normal 17 3 7" xfId="7741"/>
    <cellStyle name="Normal 17 3 7 2" xfId="7742"/>
    <cellStyle name="Normal 17 3 7 2 2" xfId="7743"/>
    <cellStyle name="Normal 17 3 7 2 2 2" xfId="50009"/>
    <cellStyle name="Normal 17 3 7 2 3" xfId="31675"/>
    <cellStyle name="Normal 17 3 7 3" xfId="7744"/>
    <cellStyle name="Normal 17 3 7 3 2" xfId="50008"/>
    <cellStyle name="Normal 17 3 7 4" xfId="7745"/>
    <cellStyle name="Normal 17 3 7 4 2" xfId="31674"/>
    <cellStyle name="Normal 17 3 7 5" xfId="7746"/>
    <cellStyle name="Normal 17 3 7 5 2" xfId="50007"/>
    <cellStyle name="Normal 17 3 7 6" xfId="31673"/>
    <cellStyle name="Normal 17 3 8" xfId="7747"/>
    <cellStyle name="Normal 17 3 8 2" xfId="7748"/>
    <cellStyle name="Normal 17 3 8 2 2" xfId="50006"/>
    <cellStyle name="Normal 17 3 8 3" xfId="7749"/>
    <cellStyle name="Normal 17 3 8 3 2" xfId="31672"/>
    <cellStyle name="Normal 17 3 8 4" xfId="50005"/>
    <cellStyle name="Normal 17 3 9" xfId="7750"/>
    <cellStyle name="Normal 17 3 9 2" xfId="31671"/>
    <cellStyle name="Normal 17 3_Risikomatrise BM 2012" xfId="7751"/>
    <cellStyle name="Normal 17 4" xfId="461"/>
    <cellStyle name="Normal 17 4 2" xfId="7753"/>
    <cellStyle name="Normal 17 4 2 2" xfId="50004"/>
    <cellStyle name="Normal 17 4 3" xfId="7754"/>
    <cellStyle name="Normal 17 4 3 2" xfId="31670"/>
    <cellStyle name="Normal 17 4 4" xfId="7752"/>
    <cellStyle name="Normal 17 4 4 2" xfId="50003"/>
    <cellStyle name="Normal 17 4 5" xfId="31669"/>
    <cellStyle name="Normal 17 4 6" xfId="50002"/>
    <cellStyle name="Normal 17 4 7" xfId="2390"/>
    <cellStyle name="Normal 17 5" xfId="462"/>
    <cellStyle name="Normal 17 5 2" xfId="7756"/>
    <cellStyle name="Normal 17 5 2 2" xfId="31668"/>
    <cellStyle name="Normal 17 5 3" xfId="7757"/>
    <cellStyle name="Normal 17 5 3 2" xfId="50001"/>
    <cellStyle name="Normal 17 5 4" xfId="7755"/>
    <cellStyle name="Normal 17 5 4 2" xfId="31667"/>
    <cellStyle name="Normal 17 5 5" xfId="50000"/>
    <cellStyle name="Normal 17 5 6" xfId="31666"/>
    <cellStyle name="Normal 17 5 7" xfId="2391"/>
    <cellStyle name="Normal 17 6" xfId="7758"/>
    <cellStyle name="Normal 17 6 2" xfId="49999"/>
    <cellStyle name="Normal 17 7" xfId="7341"/>
    <cellStyle name="Normal 17 7 2" xfId="31665"/>
    <cellStyle name="Normal 17 8" xfId="49998"/>
    <cellStyle name="Normal 17 9" xfId="31664"/>
    <cellStyle name="Normal 170" xfId="57705"/>
    <cellStyle name="Normal 171" xfId="57706"/>
    <cellStyle name="Normal 172" xfId="57707"/>
    <cellStyle name="Normal 173" xfId="57708"/>
    <cellStyle name="Normal 174" xfId="57709"/>
    <cellStyle name="Normal 175" xfId="57710"/>
    <cellStyle name="Normal 176" xfId="2288"/>
    <cellStyle name="Normal 177" xfId="57874"/>
    <cellStyle name="Normal 178" xfId="57876"/>
    <cellStyle name="Normal 179" xfId="57877"/>
    <cellStyle name="Normal 18" xfId="463"/>
    <cellStyle name="Normal 18 2" xfId="464"/>
    <cellStyle name="Normal 18 2 10" xfId="7761"/>
    <cellStyle name="Normal 18 2 10 2" xfId="31663"/>
    <cellStyle name="Normal 18 2 11" xfId="7762"/>
    <cellStyle name="Normal 18 2 11 2" xfId="57255"/>
    <cellStyle name="Normal 18 2 12" xfId="7763"/>
    <cellStyle name="Normal 18 2 12 2" xfId="49997"/>
    <cellStyle name="Normal 18 2 13" xfId="7760"/>
    <cellStyle name="Normal 18 2 13 2" xfId="33185"/>
    <cellStyle name="Normal 18 2 14" xfId="35412"/>
    <cellStyle name="Normal 18 2 15" xfId="49995"/>
    <cellStyle name="Normal 18 2 16" xfId="2393"/>
    <cellStyle name="Normal 18 2 2" xfId="465"/>
    <cellStyle name="Normal 18 2 2 10" xfId="7765"/>
    <cellStyle name="Normal 18 2 2 10 2" xfId="31661"/>
    <cellStyle name="Normal 18 2 2 11" xfId="7766"/>
    <cellStyle name="Normal 18 2 2 11 2" xfId="49994"/>
    <cellStyle name="Normal 18 2 2 12" xfId="7767"/>
    <cellStyle name="Normal 18 2 2 12 2" xfId="49993"/>
    <cellStyle name="Normal 18 2 2 13" xfId="7768"/>
    <cellStyle name="Normal 18 2 2 13 2" xfId="31662"/>
    <cellStyle name="Normal 18 2 2 14" xfId="7764"/>
    <cellStyle name="Normal 18 2 2 14 2" xfId="55865"/>
    <cellStyle name="Normal 18 2 2 15" xfId="49992"/>
    <cellStyle name="Normal 18 2 2 16" xfId="31660"/>
    <cellStyle name="Normal 18 2 2 17" xfId="49991"/>
    <cellStyle name="Normal 18 2 2 18" xfId="31659"/>
    <cellStyle name="Normal 18 2 2 19" xfId="2394"/>
    <cellStyle name="Normal 18 2 2 2" xfId="466"/>
    <cellStyle name="Normal 18 2 2 2 10" xfId="49990"/>
    <cellStyle name="Normal 18 2 2 2 11" xfId="2395"/>
    <cellStyle name="Normal 18 2 2 2 2" xfId="467"/>
    <cellStyle name="Normal 18 2 2 2 2 10" xfId="7771"/>
    <cellStyle name="Normal 18 2 2 2 2 10 2" xfId="31658"/>
    <cellStyle name="Normal 18 2 2 2 2 11" xfId="7772"/>
    <cellStyle name="Normal 18 2 2 2 2 11 2" xfId="49989"/>
    <cellStyle name="Normal 18 2 2 2 2 12" xfId="7773"/>
    <cellStyle name="Normal 18 2 2 2 2 12 2" xfId="31657"/>
    <cellStyle name="Normal 18 2 2 2 2 13" xfId="7770"/>
    <cellStyle name="Normal 18 2 2 2 2 13 2" xfId="49988"/>
    <cellStyle name="Normal 18 2 2 2 2 14" xfId="31656"/>
    <cellStyle name="Normal 18 2 2 2 2 15" xfId="31655"/>
    <cellStyle name="Normal 18 2 2 2 2 16" xfId="57254"/>
    <cellStyle name="Normal 18 2 2 2 2 17" xfId="49987"/>
    <cellStyle name="Normal 18 2 2 2 2 18" xfId="2396"/>
    <cellStyle name="Normal 18 2 2 2 2 2" xfId="7774"/>
    <cellStyle name="Normal 18 2 2 2 2 2 2" xfId="7775"/>
    <cellStyle name="Normal 18 2 2 2 2 2 3" xfId="7776"/>
    <cellStyle name="Normal 18 2 2 2 2 2 3 2" xfId="7777"/>
    <cellStyle name="Normal 18 2 2 2 2 2 3 2 2" xfId="7778"/>
    <cellStyle name="Normal 18 2 2 2 2 2 3 2 2 2" xfId="33184"/>
    <cellStyle name="Normal 18 2 2 2 2 2 3 2 3" xfId="7779"/>
    <cellStyle name="Normal 18 2 2 2 2 2 3 2 3 2" xfId="49986"/>
    <cellStyle name="Normal 18 2 2 2 2 2 3 2 4" xfId="33183"/>
    <cellStyle name="Normal 18 2 2 2 2 2 3 3" xfId="7780"/>
    <cellStyle name="Normal 18 2 2 2 2 2 3 3 2" xfId="31654"/>
    <cellStyle name="Normal 18 2 2 2 2 2 3 4" xfId="7781"/>
    <cellStyle name="Normal 18 2 2 2 2 2 3 4 2" xfId="57253"/>
    <cellStyle name="Normal 18 2 2 2 2 2 3 5" xfId="7782"/>
    <cellStyle name="Normal 18 2 2 2 2 2 3 5 2" xfId="33182"/>
    <cellStyle name="Normal 18 2 2 2 2 2 3 6" xfId="49984"/>
    <cellStyle name="Normal 18 2 2 2 2 2 4" xfId="7783"/>
    <cellStyle name="Normal 18 2 2 2 2 2 4 2" xfId="7784"/>
    <cellStyle name="Normal 18 2 2 2 2 2 4 2 2" xfId="49985"/>
    <cellStyle name="Normal 18 2 2 2 2 2 4 3" xfId="7785"/>
    <cellStyle name="Normal 18 2 2 2 2 2 4 3 2" xfId="31653"/>
    <cellStyle name="Normal 18 2 2 2 2 2 4 4" xfId="34677"/>
    <cellStyle name="Normal 18 2 2 2 2 2 5" xfId="7786"/>
    <cellStyle name="Normal 18 2 2 2 2 2 5 2" xfId="31689"/>
    <cellStyle name="Normal 18 2 2 2 2 2 6" xfId="7787"/>
    <cellStyle name="Normal 18 2 2 2 2 2 6 2" xfId="33181"/>
    <cellStyle name="Normal 18 2 2 2 2 2 7" xfId="7788"/>
    <cellStyle name="Normal 18 2 2 2 2 2 7 2" xfId="33580"/>
    <cellStyle name="Normal 18 2 2 2 2 2 8" xfId="7789"/>
    <cellStyle name="Normal 18 2 2 2 2 2 8 2" xfId="57252"/>
    <cellStyle name="Normal 18 2 2 2 2 2 9" xfId="31644"/>
    <cellStyle name="Normal 18 2 2 2 2 3" xfId="7790"/>
    <cellStyle name="Normal 18 2 2 2 2 3 2" xfId="7791"/>
    <cellStyle name="Normal 18 2 2 2 2 3 2 2" xfId="31652"/>
    <cellStyle name="Normal 18 2 2 2 2 3 3" xfId="55333"/>
    <cellStyle name="Normal 18 2 2 2 2 4" xfId="7792"/>
    <cellStyle name="Normal 18 2 2 2 2 4 2" xfId="7793"/>
    <cellStyle name="Normal 18 2 2 2 2 4 2 2" xfId="7794"/>
    <cellStyle name="Normal 18 2 2 2 2 4 2 2 2" xfId="7795"/>
    <cellStyle name="Normal 18 2 2 2 2 4 2 2 2 2" xfId="31651"/>
    <cellStyle name="Normal 18 2 2 2 2 4 2 2 3" xfId="49980"/>
    <cellStyle name="Normal 18 2 2 2 2 4 2 3" xfId="7796"/>
    <cellStyle name="Normal 18 2 2 2 2 4 2 3 2" xfId="33604"/>
    <cellStyle name="Normal 18 2 2 2 2 4 2 4" xfId="7797"/>
    <cellStyle name="Normal 18 2 2 2 2 4 2 4 2" xfId="49983"/>
    <cellStyle name="Normal 18 2 2 2 2 4 2 5" xfId="7798"/>
    <cellStyle name="Normal 18 2 2 2 2 4 2 5 2" xfId="49982"/>
    <cellStyle name="Normal 18 2 2 2 2 4 2 6" xfId="31649"/>
    <cellStyle name="Normal 18 2 2 2 2 4 3" xfId="7799"/>
    <cellStyle name="Normal 18 2 2 2 2 4 3 2" xfId="7800"/>
    <cellStyle name="Normal 18 2 2 2 2 4 3 2 2" xfId="49981"/>
    <cellStyle name="Normal 18 2 2 2 2 4 3 3" xfId="7801"/>
    <cellStyle name="Normal 18 2 2 2 2 4 3 3 2" xfId="35411"/>
    <cellStyle name="Normal 18 2 2 2 2 4 3 4" xfId="31723"/>
    <cellStyle name="Normal 18 2 2 2 2 4 4" xfId="7802"/>
    <cellStyle name="Normal 18 2 2 2 2 4 4 2" xfId="33603"/>
    <cellStyle name="Normal 18 2 2 2 2 4 5" xfId="7803"/>
    <cellStyle name="Normal 18 2 2 2 2 4 5 2" xfId="31650"/>
    <cellStyle name="Normal 18 2 2 2 2 4 6" xfId="7804"/>
    <cellStyle name="Normal 18 2 2 2 2 4 6 2" xfId="49979"/>
    <cellStyle name="Normal 18 2 2 2 2 4 7" xfId="7805"/>
    <cellStyle name="Normal 18 2 2 2 2 4 7 2" xfId="31648"/>
    <cellStyle name="Normal 18 2 2 2 2 4 8" xfId="49978"/>
    <cellStyle name="Normal 18 2 2 2 2 5" xfId="7806"/>
    <cellStyle name="Normal 18 2 2 2 2 5 2" xfId="7807"/>
    <cellStyle name="Normal 18 2 2 2 2 5 2 2" xfId="7808"/>
    <cellStyle name="Normal 18 2 2 2 2 5 2 2 2" xfId="7809"/>
    <cellStyle name="Normal 18 2 2 2 2 5 2 2 2 2" xfId="35410"/>
    <cellStyle name="Normal 18 2 2 2 2 5 2 2 3" xfId="49977"/>
    <cellStyle name="Normal 18 2 2 2 2 5 2 3" xfId="7810"/>
    <cellStyle name="Normal 18 2 2 2 2 5 2 3 2" xfId="31634"/>
    <cellStyle name="Normal 18 2 2 2 2 5 2 4" xfId="7811"/>
    <cellStyle name="Normal 18 2 2 2 2 5 2 4 2" xfId="55978"/>
    <cellStyle name="Normal 18 2 2 2 2 5 2 5" xfId="7812"/>
    <cellStyle name="Normal 18 2 2 2 2 5 2 5 2" xfId="49976"/>
    <cellStyle name="Normal 18 2 2 2 2 5 2 6" xfId="31647"/>
    <cellStyle name="Normal 18 2 2 2 2 5 3" xfId="7813"/>
    <cellStyle name="Normal 18 2 2 2 2 5 3 2" xfId="7814"/>
    <cellStyle name="Normal 18 2 2 2 2 5 3 2 2" xfId="49975"/>
    <cellStyle name="Normal 18 2 2 2 2 5 3 3" xfId="7815"/>
    <cellStyle name="Normal 18 2 2 2 2 5 3 3 2" xfId="31646"/>
    <cellStyle name="Normal 18 2 2 2 2 5 3 4" xfId="49974"/>
    <cellStyle name="Normal 18 2 2 2 2 5 4" xfId="7816"/>
    <cellStyle name="Normal 18 2 2 2 2 5 4 2" xfId="31645"/>
    <cellStyle name="Normal 18 2 2 2 2 5 5" xfId="7817"/>
    <cellStyle name="Normal 18 2 2 2 2 5 5 2" xfId="49973"/>
    <cellStyle name="Normal 18 2 2 2 2 5 6" xfId="7818"/>
    <cellStyle name="Normal 18 2 2 2 2 5 6 2" xfId="33180"/>
    <cellStyle name="Normal 18 2 2 2 2 5 7" xfId="7819"/>
    <cellStyle name="Normal 18 2 2 2 2 5 7 2" xfId="35409"/>
    <cellStyle name="Normal 18 2 2 2 2 5 8" xfId="57248"/>
    <cellStyle name="Normal 18 2 2 2 2 6" xfId="7820"/>
    <cellStyle name="Normal 18 2 2 2 2 6 2" xfId="7821"/>
    <cellStyle name="Normal 18 2 2 2 2 6 2 2" xfId="7822"/>
    <cellStyle name="Normal 18 2 2 2 2 6 2 2 2" xfId="49955"/>
    <cellStyle name="Normal 18 2 2 2 2 6 2 3" xfId="33351"/>
    <cellStyle name="Normal 18 2 2 2 2 6 3" xfId="7823"/>
    <cellStyle name="Normal 18 2 2 2 2 6 3 2" xfId="49972"/>
    <cellStyle name="Normal 18 2 2 2 2 6 4" xfId="7824"/>
    <cellStyle name="Normal 18 2 2 2 2 6 4 2" xfId="31643"/>
    <cellStyle name="Normal 18 2 2 2 2 6 5" xfId="7825"/>
    <cellStyle name="Normal 18 2 2 2 2 6 5 2" xfId="49971"/>
    <cellStyle name="Normal 18 2 2 2 2 6 6" xfId="49970"/>
    <cellStyle name="Normal 18 2 2 2 2 7" xfId="7826"/>
    <cellStyle name="Normal 18 2 2 2 2 7 2" xfId="7827"/>
    <cellStyle name="Normal 18 2 2 2 2 7 2 2" xfId="49967"/>
    <cellStyle name="Normal 18 2 2 2 2 7 3" xfId="7828"/>
    <cellStyle name="Normal 18 2 2 2 2 7 3 2" xfId="57251"/>
    <cellStyle name="Normal 18 2 2 2 2 7 4" xfId="49969"/>
    <cellStyle name="Normal 18 2 2 2 2 8" xfId="7829"/>
    <cellStyle name="Normal 18 2 2 2 2 8 2" xfId="31641"/>
    <cellStyle name="Normal 18 2 2 2 2 9" xfId="7830"/>
    <cellStyle name="Normal 18 2 2 2 2 9 2" xfId="49968"/>
    <cellStyle name="Normal 18 2 2 2 2_Risikomatrise BM 2012" xfId="7831"/>
    <cellStyle name="Normal 18 2 2 2 3" xfId="468"/>
    <cellStyle name="Normal 18 2 2 2 3 10" xfId="7832"/>
    <cellStyle name="Normal 18 2 2 2 3 10 2" xfId="31640"/>
    <cellStyle name="Normal 18 2 2 2 3 11" xfId="33179"/>
    <cellStyle name="Normal 18 2 2 2 3 12" xfId="31637"/>
    <cellStyle name="Normal 18 2 2 2 3 13" xfId="57250"/>
    <cellStyle name="Normal 18 2 2 2 3 14" xfId="31639"/>
    <cellStyle name="Normal 18 2 2 2 3 15" xfId="2397"/>
    <cellStyle name="Normal 18 2 2 2 3 2" xfId="7833"/>
    <cellStyle name="Normal 18 2 2 2 3 2 2" xfId="7834"/>
    <cellStyle name="Normal 18 2 2 2 3 2 2 2" xfId="49966"/>
    <cellStyle name="Normal 18 2 2 2 3 2 3" xfId="31638"/>
    <cellStyle name="Normal 18 2 2 2 3 3" xfId="7835"/>
    <cellStyle name="Normal 18 2 2 2 3 3 2" xfId="7836"/>
    <cellStyle name="Normal 18 2 2 2 3 3 2 2" xfId="7837"/>
    <cellStyle name="Normal 18 2 2 2 3 3 2 2 2" xfId="49965"/>
    <cellStyle name="Normal 18 2 2 2 3 3 2 3" xfId="7838"/>
    <cellStyle name="Normal 18 2 2 2 3 3 2 3 2" xfId="55862"/>
    <cellStyle name="Normal 18 2 2 2 3 3 2 4" xfId="49962"/>
    <cellStyle name="Normal 18 2 2 2 3 3 3" xfId="7839"/>
    <cellStyle name="Normal 18 2 2 2 3 3 3 2" xfId="57249"/>
    <cellStyle name="Normal 18 2 2 2 3 3 4" xfId="7840"/>
    <cellStyle name="Normal 18 2 2 2 3 3 4 2" xfId="49964"/>
    <cellStyle name="Normal 18 2 2 2 3 3 5" xfId="7841"/>
    <cellStyle name="Normal 18 2 2 2 3 3 5 2" xfId="31636"/>
    <cellStyle name="Normal 18 2 2 2 3 3 6" xfId="49963"/>
    <cellStyle name="Normal 18 2 2 2 3 4" xfId="7842"/>
    <cellStyle name="Normal 18 2 2 2 3 4 2" xfId="7843"/>
    <cellStyle name="Normal 18 2 2 2 3 4 2 2" xfId="31635"/>
    <cellStyle name="Normal 18 2 2 2 3 4 3" xfId="7844"/>
    <cellStyle name="Normal 18 2 2 2 3 4 3 2" xfId="3854"/>
    <cellStyle name="Normal 18 2 2 2 3 4 4" xfId="33177"/>
    <cellStyle name="Normal 18 2 2 2 3 5" xfId="7845"/>
    <cellStyle name="Normal 18 2 2 2 3 5 2" xfId="49959"/>
    <cellStyle name="Normal 18 2 2 2 3 6" xfId="7846"/>
    <cellStyle name="Normal 18 2 2 2 3 6 2" xfId="57247"/>
    <cellStyle name="Normal 18 2 2 2 3 7" xfId="7847"/>
    <cellStyle name="Normal 18 2 2 2 3 7 2" xfId="55332"/>
    <cellStyle name="Normal 18 2 2 2 3 8" xfId="7848"/>
    <cellStyle name="Normal 18 2 2 2 3 8 2" xfId="31633"/>
    <cellStyle name="Normal 18 2 2 2 3 9" xfId="7849"/>
    <cellStyle name="Normal 18 2 2 2 3 9 2" xfId="49961"/>
    <cellStyle name="Normal 18 2 2 2 4" xfId="7850"/>
    <cellStyle name="Normal 18 2 2 2 4 2" xfId="31632"/>
    <cellStyle name="Normal 18 2 2 2 5" xfId="7851"/>
    <cellStyle name="Normal 18 2 2 2 5 2" xfId="49960"/>
    <cellStyle name="Normal 18 2 2 2 6" xfId="7852"/>
    <cellStyle name="Normal 18 2 2 2 6 2" xfId="33176"/>
    <cellStyle name="Normal 18 2 2 2 7" xfId="7853"/>
    <cellStyle name="Normal 18 2 2 2 7 2" xfId="49956"/>
    <cellStyle name="Normal 18 2 2 2 8" xfId="7769"/>
    <cellStyle name="Normal 18 2 2 2 8 2" xfId="57246"/>
    <cellStyle name="Normal 18 2 2 2 9" xfId="34676"/>
    <cellStyle name="Normal 18 2 2 2_Risikomatrise samlet 2012" xfId="7854"/>
    <cellStyle name="Normal 18 2 2 3" xfId="469"/>
    <cellStyle name="Normal 18 2 2 3 10" xfId="7856"/>
    <cellStyle name="Normal 18 2 2 3 10 2" xfId="33178"/>
    <cellStyle name="Normal 18 2 2 3 11" xfId="7855"/>
    <cellStyle name="Normal 18 2 2 3 11 2" xfId="31630"/>
    <cellStyle name="Normal 18 2 2 3 12" xfId="49958"/>
    <cellStyle name="Normal 18 2 2 3 13" xfId="31629"/>
    <cellStyle name="Normal 18 2 2 3 14" xfId="49957"/>
    <cellStyle name="Normal 18 2 2 3 15" xfId="31628"/>
    <cellStyle name="Normal 18 2 2 3 16" xfId="2398"/>
    <cellStyle name="Normal 18 2 2 3 2" xfId="7857"/>
    <cellStyle name="Normal 18 2 2 3 2 2" xfId="7858"/>
    <cellStyle name="Normal 18 2 2 3 2 2 2" xfId="7859"/>
    <cellStyle name="Normal 18 2 2 3 2 2 2 2" xfId="7860"/>
    <cellStyle name="Normal 18 2 2 3 2 2 2 2 2" xfId="33175"/>
    <cellStyle name="Normal 18 2 2 3 2 2 2 3" xfId="31627"/>
    <cellStyle name="Normal 18 2 2 3 2 2 3" xfId="7861"/>
    <cellStyle name="Normal 18 2 2 3 2 2 3 2" xfId="53705"/>
    <cellStyle name="Normal 18 2 2 3 2 2 4" xfId="7862"/>
    <cellStyle name="Normal 18 2 2 3 2 2 4 2" xfId="31614"/>
    <cellStyle name="Normal 18 2 2 3 2 2 5" xfId="7863"/>
    <cellStyle name="Normal 18 2 2 3 2 2 5 2" xfId="31626"/>
    <cellStyle name="Normal 18 2 2 3 2 2 6" xfId="49954"/>
    <cellStyle name="Normal 18 2 2 3 2 3" xfId="7864"/>
    <cellStyle name="Normal 18 2 2 3 2 3 2" xfId="7865"/>
    <cellStyle name="Normal 18 2 2 3 2 3 2 2" xfId="31625"/>
    <cellStyle name="Normal 18 2 2 3 2 3 3" xfId="7866"/>
    <cellStyle name="Normal 18 2 2 3 2 3 3 2" xfId="49953"/>
    <cellStyle name="Normal 18 2 2 3 2 3 4" xfId="31624"/>
    <cellStyle name="Normal 18 2 2 3 2 4" xfId="7867"/>
    <cellStyle name="Normal 18 2 2 3 2 4 2" xfId="49952"/>
    <cellStyle name="Normal 18 2 2 3 2 5" xfId="7868"/>
    <cellStyle name="Normal 18 2 2 3 2 5 2" xfId="31623"/>
    <cellStyle name="Normal 18 2 2 3 2 6" xfId="7869"/>
    <cellStyle name="Normal 18 2 2 3 2 6 2" xfId="49951"/>
    <cellStyle name="Normal 18 2 2 3 2 7" xfId="7870"/>
    <cellStyle name="Normal 18 2 2 3 2 7 2" xfId="31622"/>
    <cellStyle name="Normal 18 2 2 3 2 8" xfId="49950"/>
    <cellStyle name="Normal 18 2 2 3 3" xfId="7871"/>
    <cellStyle name="Normal 18 2 2 3 3 2" xfId="7872"/>
    <cellStyle name="Normal 18 2 2 3 3 2 2" xfId="7873"/>
    <cellStyle name="Normal 18 2 2 3 3 2 2 2" xfId="7874"/>
    <cellStyle name="Normal 18 2 2 3 3 2 2 2 2" xfId="31621"/>
    <cellStyle name="Normal 18 2 2 3 3 2 2 3" xfId="49949"/>
    <cellStyle name="Normal 18 2 2 3 3 2 3" xfId="7875"/>
    <cellStyle name="Normal 18 2 2 3 3 2 3 2" xfId="49948"/>
    <cellStyle name="Normal 18 2 2 3 3 2 4" xfId="7876"/>
    <cellStyle name="Normal 18 2 2 3 3 2 4 2" xfId="49947"/>
    <cellStyle name="Normal 18 2 2 3 3 2 5" xfId="7877"/>
    <cellStyle name="Normal 18 2 2 3 3 2 5 2" xfId="49946"/>
    <cellStyle name="Normal 18 2 2 3 3 2 6" xfId="49945"/>
    <cellStyle name="Normal 18 2 2 3 3 3" xfId="7878"/>
    <cellStyle name="Normal 18 2 2 3 3 3 2" xfId="7879"/>
    <cellStyle name="Normal 18 2 2 3 3 3 2 2" xfId="31620"/>
    <cellStyle name="Normal 18 2 2 3 3 3 3" xfId="7880"/>
    <cellStyle name="Normal 18 2 2 3 3 3 3 2" xfId="49944"/>
    <cellStyle name="Normal 18 2 2 3 3 3 4" xfId="31619"/>
    <cellStyle name="Normal 18 2 2 3 3 4" xfId="7881"/>
    <cellStyle name="Normal 18 2 2 3 3 4 2" xfId="49943"/>
    <cellStyle name="Normal 18 2 2 3 3 5" xfId="7882"/>
    <cellStyle name="Normal 18 2 2 3 3 5 2" xfId="31618"/>
    <cellStyle name="Normal 18 2 2 3 3 6" xfId="7883"/>
    <cellStyle name="Normal 18 2 2 3 3 6 2" xfId="49942"/>
    <cellStyle name="Normal 18 2 2 3 3 7" xfId="7884"/>
    <cellStyle name="Normal 18 2 2 3 3 7 2" xfId="31617"/>
    <cellStyle name="Normal 18 2 2 3 3 8" xfId="49941"/>
    <cellStyle name="Normal 18 2 2 3 4" xfId="7885"/>
    <cellStyle name="Normal 18 2 2 3 4 2" xfId="7886"/>
    <cellStyle name="Normal 18 2 2 3 4 2 2" xfId="7887"/>
    <cellStyle name="Normal 18 2 2 3 4 2 2 2" xfId="31616"/>
    <cellStyle name="Normal 18 2 2 3 4 2 3" xfId="49940"/>
    <cellStyle name="Normal 18 2 2 3 4 3" xfId="7888"/>
    <cellStyle name="Normal 18 2 2 3 4 3 2" xfId="31615"/>
    <cellStyle name="Normal 18 2 2 3 4 4" xfId="7889"/>
    <cellStyle name="Normal 18 2 2 3 4 4 2" xfId="49939"/>
    <cellStyle name="Normal 18 2 2 3 4 5" xfId="7890"/>
    <cellStyle name="Normal 18 2 2 3 4 5 2" xfId="35407"/>
    <cellStyle name="Normal 18 2 2 3 4 6" xfId="57609"/>
    <cellStyle name="Normal 18 2 2 3 5" xfId="7891"/>
    <cellStyle name="Normal 18 2 2 3 5 2" xfId="7892"/>
    <cellStyle name="Normal 18 2 2 3 5 2 2" xfId="53455"/>
    <cellStyle name="Normal 18 2 2 3 5 3" xfId="7893"/>
    <cellStyle name="Normal 18 2 2 3 5 3 2" xfId="49938"/>
    <cellStyle name="Normal 18 2 2 3 5 4" xfId="35406"/>
    <cellStyle name="Normal 18 2 2 3 6" xfId="7894"/>
    <cellStyle name="Normal 18 2 2 3 6 2" xfId="31600"/>
    <cellStyle name="Normal 18 2 2 3 7" xfId="7895"/>
    <cellStyle name="Normal 18 2 2 3 7 2" xfId="57629"/>
    <cellStyle name="Normal 18 2 2 3 8" xfId="7896"/>
    <cellStyle name="Normal 18 2 2 3 8 2" xfId="55863"/>
    <cellStyle name="Normal 18 2 2 3 9" xfId="7897"/>
    <cellStyle name="Normal 18 2 2 3 9 2" xfId="49937"/>
    <cellStyle name="Normal 18 2 2 4" xfId="470"/>
    <cellStyle name="Normal 18 2 2 4 2" xfId="7899"/>
    <cellStyle name="Normal 18 2 2 4 2 2" xfId="7900"/>
    <cellStyle name="Normal 18 2 2 4 2 2 2" xfId="7901"/>
    <cellStyle name="Normal 18 2 2 4 2 2 2 2" xfId="7902"/>
    <cellStyle name="Normal 18 2 2 4 2 2 2 2 2" xfId="31612"/>
    <cellStyle name="Normal 18 2 2 4 2 2 2 3" xfId="7903"/>
    <cellStyle name="Normal 18 2 2 4 2 2 2 3 2" xfId="49936"/>
    <cellStyle name="Normal 18 2 2 4 2 2 2 4" xfId="31611"/>
    <cellStyle name="Normal 18 2 2 4 2 2 3" xfId="7904"/>
    <cellStyle name="Normal 18 2 2 4 2 2 3 2" xfId="34675"/>
    <cellStyle name="Normal 18 2 2 4 2 2 4" xfId="7905"/>
    <cellStyle name="Normal 18 2 2 4 2 2 4 2" xfId="31613"/>
    <cellStyle name="Normal 18 2 2 4 2 2 5" xfId="7906"/>
    <cellStyle name="Normal 18 2 2 4 2 2 5 2" xfId="49935"/>
    <cellStyle name="Normal 18 2 2 4 2 2 6" xfId="33579"/>
    <cellStyle name="Normal 18 2 2 4 2 3" xfId="7907"/>
    <cellStyle name="Normal 18 2 2 4 2 3 2" xfId="7908"/>
    <cellStyle name="Normal 18 2 2 4 2 3 2 2" xfId="31610"/>
    <cellStyle name="Normal 18 2 2 4 2 3 3" xfId="7909"/>
    <cellStyle name="Normal 18 2 2 4 2 3 3 2" xfId="49934"/>
    <cellStyle name="Normal 18 2 2 4 2 3 4" xfId="49933"/>
    <cellStyle name="Normal 18 2 2 4 2 4" xfId="7910"/>
    <cellStyle name="Normal 18 2 2 4 2 4 2" xfId="31608"/>
    <cellStyle name="Normal 18 2 2 4 2 5" xfId="7911"/>
    <cellStyle name="Normal 18 2 2 4 2 5 2" xfId="57245"/>
    <cellStyle name="Normal 18 2 2 4 2 6" xfId="7912"/>
    <cellStyle name="Normal 18 2 2 4 2 6 2" xfId="31609"/>
    <cellStyle name="Normal 18 2 2 4 2 7" xfId="7913"/>
    <cellStyle name="Normal 18 2 2 4 2 7 2" xfId="49932"/>
    <cellStyle name="Normal 18 2 2 4 2 8" xfId="33174"/>
    <cellStyle name="Normal 18 2 2 4 3" xfId="7914"/>
    <cellStyle name="Normal 18 2 2 4 3 2" xfId="31605"/>
    <cellStyle name="Normal 18 2 2 4 4" xfId="7915"/>
    <cellStyle name="Normal 18 2 2 4 4 2" xfId="57244"/>
    <cellStyle name="Normal 18 2 2 4 5" xfId="7916"/>
    <cellStyle name="Normal 18 2 2 4 5 2" xfId="49931"/>
    <cellStyle name="Normal 18 2 2 4 6" xfId="29191"/>
    <cellStyle name="Normal 18 2 2 4 6 2" xfId="31607"/>
    <cellStyle name="Normal 18 2 2 4 7" xfId="7898"/>
    <cellStyle name="Normal 18 2 2 4 8" xfId="49930"/>
    <cellStyle name="Normal 18 2 2 4 9" xfId="2399"/>
    <cellStyle name="Normal 18 2 2 5" xfId="7917"/>
    <cellStyle name="Normal 18 2 2 5 2" xfId="7918"/>
    <cellStyle name="Normal 18 2 2 5 2 2" xfId="7919"/>
    <cellStyle name="Normal 18 2 2 5 2 2 2" xfId="7920"/>
    <cellStyle name="Normal 18 2 2 5 2 2 2 2" xfId="31606"/>
    <cellStyle name="Normal 18 2 2 5 2 2 3" xfId="49929"/>
    <cellStyle name="Normal 18 2 2 5 2 3" xfId="7921"/>
    <cellStyle name="Normal 18 2 2 5 2 3 2" xfId="33173"/>
    <cellStyle name="Normal 18 2 2 5 2 4" xfId="7922"/>
    <cellStyle name="Normal 18 2 2 5 2 4 2" xfId="49918"/>
    <cellStyle name="Normal 18 2 2 5 2 5" xfId="7923"/>
    <cellStyle name="Normal 18 2 2 5 2 5 2" xfId="57243"/>
    <cellStyle name="Normal 18 2 2 5 2 6" xfId="49928"/>
    <cellStyle name="Normal 18 2 2 5 3" xfId="7924"/>
    <cellStyle name="Normal 18 2 2 5 3 2" xfId="7925"/>
    <cellStyle name="Normal 18 2 2 5 3 2 2" xfId="31604"/>
    <cellStyle name="Normal 18 2 2 5 3 3" xfId="7926"/>
    <cellStyle name="Normal 18 2 2 5 3 3 2" xfId="49927"/>
    <cellStyle name="Normal 18 2 2 5 3 4" xfId="31603"/>
    <cellStyle name="Normal 18 2 2 5 4" xfId="7927"/>
    <cellStyle name="Normal 18 2 2 5 4 2" xfId="49926"/>
    <cellStyle name="Normal 18 2 2 5 5" xfId="7928"/>
    <cellStyle name="Normal 18 2 2 5 5 2" xfId="31602"/>
    <cellStyle name="Normal 18 2 2 5 6" xfId="7929"/>
    <cellStyle name="Normal 18 2 2 5 6 2" xfId="49925"/>
    <cellStyle name="Normal 18 2 2 5 7" xfId="7930"/>
    <cellStyle name="Normal 18 2 2 5 7 2" xfId="31601"/>
    <cellStyle name="Normal 18 2 2 5 8" xfId="49924"/>
    <cellStyle name="Normal 18 2 2 6" xfId="7931"/>
    <cellStyle name="Normal 18 2 2 6 2" xfId="7932"/>
    <cellStyle name="Normal 18 2 2 6 2 2" xfId="7933"/>
    <cellStyle name="Normal 18 2 2 6 2 2 2" xfId="7934"/>
    <cellStyle name="Normal 18 2 2 6 2 2 2 2" xfId="35408"/>
    <cellStyle name="Normal 18 2 2 6 2 2 3" xfId="35405"/>
    <cellStyle name="Normal 18 2 2 6 2 3" xfId="7935"/>
    <cellStyle name="Normal 18 2 2 6 2 3 2" xfId="55859"/>
    <cellStyle name="Normal 18 2 2 6 2 4" xfId="7936"/>
    <cellStyle name="Normal 18 2 2 6 2 4 2" xfId="31599"/>
    <cellStyle name="Normal 18 2 2 6 2 5" xfId="7937"/>
    <cellStyle name="Normal 18 2 2 6 2 5 2" xfId="49922"/>
    <cellStyle name="Normal 18 2 2 6 2 6" xfId="31598"/>
    <cellStyle name="Normal 18 2 2 6 3" xfId="7938"/>
    <cellStyle name="Normal 18 2 2 6 3 2" xfId="7939"/>
    <cellStyle name="Normal 18 2 2 6 3 2 2" xfId="49921"/>
    <cellStyle name="Normal 18 2 2 6 3 3" xfId="7940"/>
    <cellStyle name="Normal 18 2 2 6 3 3 2" xfId="49923"/>
    <cellStyle name="Normal 18 2 2 6 3 4" xfId="31597"/>
    <cellStyle name="Normal 18 2 2 6 4" xfId="7941"/>
    <cellStyle name="Normal 18 2 2 6 4 2" xfId="49920"/>
    <cellStyle name="Normal 18 2 2 6 5" xfId="7942"/>
    <cellStyle name="Normal 18 2 2 6 5 2" xfId="31631"/>
    <cellStyle name="Normal 18 2 2 6 6" xfId="7943"/>
    <cellStyle name="Normal 18 2 2 6 6 2" xfId="49919"/>
    <cellStyle name="Normal 18 2 2 6 7" xfId="7944"/>
    <cellStyle name="Normal 18 2 2 6 7 2" xfId="31596"/>
    <cellStyle name="Normal 18 2 2 6 8" xfId="33172"/>
    <cellStyle name="Normal 18 2 2 7" xfId="7945"/>
    <cellStyle name="Normal 18 2 2 7 2" xfId="7946"/>
    <cellStyle name="Normal 18 2 2 7 2 2" xfId="7947"/>
    <cellStyle name="Normal 18 2 2 7 2 2 2" xfId="49916"/>
    <cellStyle name="Normal 18 2 2 7 2 3" xfId="57242"/>
    <cellStyle name="Normal 18 2 2 7 3" xfId="7948"/>
    <cellStyle name="Normal 18 2 2 7 3 2" xfId="31595"/>
    <cellStyle name="Normal 18 2 2 7 4" xfId="7949"/>
    <cellStyle name="Normal 18 2 2 7 4 2" xfId="49917"/>
    <cellStyle name="Normal 18 2 2 7 5" xfId="7950"/>
    <cellStyle name="Normal 18 2 2 7 5 2" xfId="31594"/>
    <cellStyle name="Normal 18 2 2 7 6" xfId="55331"/>
    <cellStyle name="Normal 18 2 2 8" xfId="7951"/>
    <cellStyle name="Normal 18 2 2 8 2" xfId="7952"/>
    <cellStyle name="Normal 18 2 2 8 2 2" xfId="31593"/>
    <cellStyle name="Normal 18 2 2 8 3" xfId="7953"/>
    <cellStyle name="Normal 18 2 2 8 3 2" xfId="33171"/>
    <cellStyle name="Normal 18 2 2 8 4" xfId="49913"/>
    <cellStyle name="Normal 18 2 2 9" xfId="7954"/>
    <cellStyle name="Normal 18 2 2 9 2" xfId="57241"/>
    <cellStyle name="Normal 18 2 2_Risikomatrise BM 2011" xfId="471"/>
    <cellStyle name="Normal 18 2 3" xfId="472"/>
    <cellStyle name="Normal 18 2 3 2" xfId="7956"/>
    <cellStyle name="Normal 18 2 3 2 2" xfId="7957"/>
    <cellStyle name="Normal 18 2 3 2 2 2" xfId="31592"/>
    <cellStyle name="Normal 18 2 3 2 3" xfId="49915"/>
    <cellStyle name="Normal 18 2 3 3" xfId="7958"/>
    <cellStyle name="Normal 18 2 3 3 2" xfId="31591"/>
    <cellStyle name="Normal 18 2 3 4" xfId="7959"/>
    <cellStyle name="Normal 18 2 3 4 2" xfId="49914"/>
    <cellStyle name="Normal 18 2 3 5" xfId="29192"/>
    <cellStyle name="Normal 18 2 3 5 2" xfId="31590"/>
    <cellStyle name="Normal 18 2 3 6" xfId="7955"/>
    <cellStyle name="Normal 18 2 3 7" xfId="33170"/>
    <cellStyle name="Normal 18 2 3 8" xfId="2400"/>
    <cellStyle name="Normal 18 2 3_Score samlet Q4 2011" xfId="7960"/>
    <cellStyle name="Normal 18 2 4" xfId="473"/>
    <cellStyle name="Normal 18 2 4 10" xfId="7961"/>
    <cellStyle name="Normal 18 2 4 10 2" xfId="49910"/>
    <cellStyle name="Normal 18 2 4 11" xfId="57240"/>
    <cellStyle name="Normal 18 2 4 12" xfId="31589"/>
    <cellStyle name="Normal 18 2 4 13" xfId="49912"/>
    <cellStyle name="Normal 18 2 4 14" xfId="31588"/>
    <cellStyle name="Normal 18 2 4 15" xfId="2401"/>
    <cellStyle name="Normal 18 2 4 2" xfId="7962"/>
    <cellStyle name="Normal 18 2 4 2 2" xfId="7963"/>
    <cellStyle name="Normal 18 2 4 2 2 2" xfId="49911"/>
    <cellStyle name="Normal 18 2 4 2 3" xfId="31587"/>
    <cellStyle name="Normal 18 2 4 3" xfId="7964"/>
    <cellStyle name="Normal 18 2 4 3 2" xfId="7965"/>
    <cellStyle name="Normal 18 2 4 3 2 2" xfId="7966"/>
    <cellStyle name="Normal 18 2 4 3 2 2 2" xfId="33169"/>
    <cellStyle name="Normal 18 2 4 3 2 3" xfId="7967"/>
    <cellStyle name="Normal 18 2 4 3 2 3 2" xfId="33168"/>
    <cellStyle name="Normal 18 2 4 3 2 4" xfId="31586"/>
    <cellStyle name="Normal 18 2 4 3 3" xfId="7968"/>
    <cellStyle name="Normal 18 2 4 3 3 2" xfId="49909"/>
    <cellStyle name="Normal 18 2 4 3 4" xfId="7969"/>
    <cellStyle name="Normal 18 2 4 3 4 2" xfId="31585"/>
    <cellStyle name="Normal 18 2 4 3 5" xfId="7970"/>
    <cellStyle name="Normal 18 2 4 3 5 2" xfId="49908"/>
    <cellStyle name="Normal 18 2 4 3 6" xfId="31584"/>
    <cellStyle name="Normal 18 2 4 4" xfId="7971"/>
    <cellStyle name="Normal 18 2 4 4 2" xfId="7972"/>
    <cellStyle name="Normal 18 2 4 4 2 2" xfId="49907"/>
    <cellStyle name="Normal 18 2 4 4 3" xfId="7973"/>
    <cellStyle name="Normal 18 2 4 4 3 2" xfId="31583"/>
    <cellStyle name="Normal 18 2 4 4 4" xfId="31580"/>
    <cellStyle name="Normal 18 2 4 5" xfId="7974"/>
    <cellStyle name="Normal 18 2 4 5 2" xfId="55988"/>
    <cellStyle name="Normal 18 2 4 6" xfId="7975"/>
    <cellStyle name="Normal 18 2 4 6 2" xfId="49906"/>
    <cellStyle name="Normal 18 2 4 7" xfId="7976"/>
    <cellStyle name="Normal 18 2 4 7 2" xfId="31582"/>
    <cellStyle name="Normal 18 2 4 8" xfId="7977"/>
    <cellStyle name="Normal 18 2 4 8 2" xfId="49905"/>
    <cellStyle name="Normal 18 2 4 9" xfId="7978"/>
    <cellStyle name="Normal 18 2 4 9 2" xfId="49904"/>
    <cellStyle name="Normal 18 2 5" xfId="7979"/>
    <cellStyle name="Normal 18 2 5 2" xfId="7980"/>
    <cellStyle name="Normal 18 2 5 2 2" xfId="49903"/>
    <cellStyle name="Normal 18 2 5 3" xfId="35404"/>
    <cellStyle name="Normal 18 2 6" xfId="7981"/>
    <cellStyle name="Normal 18 2 6 2" xfId="7982"/>
    <cellStyle name="Normal 18 2 6 2 2" xfId="49902"/>
    <cellStyle name="Normal 18 2 6 3" xfId="49901"/>
    <cellStyle name="Normal 18 2 7" xfId="7983"/>
    <cellStyle name="Normal 18 2 7 2" xfId="7984"/>
    <cellStyle name="Normal 18 2 7 2 2" xfId="31581"/>
    <cellStyle name="Normal 18 2 7 3" xfId="49900"/>
    <cellStyle name="Normal 18 2 8" xfId="7985"/>
    <cellStyle name="Normal 18 2 8 2" xfId="7986"/>
    <cellStyle name="Normal 18 2 8 2 2" xfId="31579"/>
    <cellStyle name="Normal 18 2 8 3" xfId="49899"/>
    <cellStyle name="Normal 18 2 9" xfId="7987"/>
    <cellStyle name="Normal 18 2 9 2" xfId="31578"/>
    <cellStyle name="Normal 18 2_Risikomatrise samlet 2012" xfId="7988"/>
    <cellStyle name="Normal 18 3" xfId="474"/>
    <cellStyle name="Normal 18 3 10" xfId="7990"/>
    <cellStyle name="Normal 18 3 10 2" xfId="49898"/>
    <cellStyle name="Normal 18 3 11" xfId="7991"/>
    <cellStyle name="Normal 18 3 11 2" xfId="31577"/>
    <cellStyle name="Normal 18 3 12" xfId="7992"/>
    <cellStyle name="Normal 18 3 12 2" xfId="49897"/>
    <cellStyle name="Normal 18 3 13" xfId="7993"/>
    <cellStyle name="Normal 18 3 13 2" xfId="31576"/>
    <cellStyle name="Normal 18 3 14" xfId="7989"/>
    <cellStyle name="Normal 18 3 14 2" xfId="49896"/>
    <cellStyle name="Normal 18 3 15" xfId="31575"/>
    <cellStyle name="Normal 18 3 16" xfId="49895"/>
    <cellStyle name="Normal 18 3 17" xfId="31574"/>
    <cellStyle name="Normal 18 3 18" xfId="49894"/>
    <cellStyle name="Normal 18 3 19" xfId="2402"/>
    <cellStyle name="Normal 18 3 2" xfId="7994"/>
    <cellStyle name="Normal 18 3 2 10" xfId="7995"/>
    <cellStyle name="Normal 18 3 2 10 2" xfId="31573"/>
    <cellStyle name="Normal 18 3 2 11" xfId="49893"/>
    <cellStyle name="Normal 18 3 2 2" xfId="7996"/>
    <cellStyle name="Normal 18 3 2 2 2" xfId="7997"/>
    <cellStyle name="Normal 18 3 2 2 2 2" xfId="7998"/>
    <cellStyle name="Normal 18 3 2 2 2 2 2" xfId="31572"/>
    <cellStyle name="Normal 18 3 2 2 2 3" xfId="7999"/>
    <cellStyle name="Normal 18 3 2 2 2 3 2" xfId="8000"/>
    <cellStyle name="Normal 18 3 2 2 2 3 2 2" xfId="8001"/>
    <cellStyle name="Normal 18 3 2 2 2 3 2 2 2" xfId="49892"/>
    <cellStyle name="Normal 18 3 2 2 2 3 2 3" xfId="8002"/>
    <cellStyle name="Normal 18 3 2 2 2 3 2 3 2" xfId="31571"/>
    <cellStyle name="Normal 18 3 2 2 2 3 2 4" xfId="49891"/>
    <cellStyle name="Normal 18 3 2 2 2 3 3" xfId="8003"/>
    <cellStyle name="Normal 18 3 2 2 2 3 3 2" xfId="31570"/>
    <cellStyle name="Normal 18 3 2 2 2 3 4" xfId="8004"/>
    <cellStyle name="Normal 18 3 2 2 2 3 4 2" xfId="49890"/>
    <cellStyle name="Normal 18 3 2 2 2 3 5" xfId="8005"/>
    <cellStyle name="Normal 18 3 2 2 2 3 5 2" xfId="49889"/>
    <cellStyle name="Normal 18 3 2 2 2 3 6" xfId="31568"/>
    <cellStyle name="Normal 18 3 2 2 2 4" xfId="8006"/>
    <cellStyle name="Normal 18 3 2 2 2 4 2" xfId="8007"/>
    <cellStyle name="Normal 18 3 2 2 2 4 2 2" xfId="49888"/>
    <cellStyle name="Normal 18 3 2 2 2 4 3" xfId="8008"/>
    <cellStyle name="Normal 18 3 2 2 2 4 3 2" xfId="49887"/>
    <cellStyle name="Normal 18 3 2 2 2 4 4" xfId="31569"/>
    <cellStyle name="Normal 18 3 2 2 2 5" xfId="8009"/>
    <cellStyle name="Normal 18 3 2 2 2 5 2" xfId="49886"/>
    <cellStyle name="Normal 18 3 2 2 2 6" xfId="8010"/>
    <cellStyle name="Normal 18 3 2 2 2 6 2" xfId="31567"/>
    <cellStyle name="Normal 18 3 2 2 2 7" xfId="8011"/>
    <cellStyle name="Normal 18 3 2 2 2 7 2" xfId="49885"/>
    <cellStyle name="Normal 18 3 2 2 2 8" xfId="8012"/>
    <cellStyle name="Normal 18 3 2 2 2 8 2" xfId="31642"/>
    <cellStyle name="Normal 18 3 2 2 2 9" xfId="49884"/>
    <cellStyle name="Normal 18 3 2 2 3" xfId="8013"/>
    <cellStyle name="Normal 18 3 2 2 3 2" xfId="8014"/>
    <cellStyle name="Normal 18 3 2 2 3 2 2" xfId="8015"/>
    <cellStyle name="Normal 18 3 2 2 3 2 2 2" xfId="8016"/>
    <cellStyle name="Normal 18 3 2 2 3 2 2 2 2" xfId="49883"/>
    <cellStyle name="Normal 18 3 2 2 3 2 2 3" xfId="31566"/>
    <cellStyle name="Normal 18 3 2 2 3 2 3" xfId="8017"/>
    <cellStyle name="Normal 18 3 2 2 3 2 3 2" xfId="49882"/>
    <cellStyle name="Normal 18 3 2 2 3 2 4" xfId="8018"/>
    <cellStyle name="Normal 18 3 2 2 3 2 4 2" xfId="31565"/>
    <cellStyle name="Normal 18 3 2 2 3 2 5" xfId="8019"/>
    <cellStyle name="Normal 18 3 2 2 3 2 5 2" xfId="49881"/>
    <cellStyle name="Normal 18 3 2 2 3 2 6" xfId="31564"/>
    <cellStyle name="Normal 18 3 2 2 3 3" xfId="8020"/>
    <cellStyle name="Normal 18 3 2 2 3 3 2" xfId="8021"/>
    <cellStyle name="Normal 18 3 2 2 3 3 2 2" xfId="49880"/>
    <cellStyle name="Normal 18 3 2 2 3 3 3" xfId="8022"/>
    <cellStyle name="Normal 18 3 2 2 3 3 3 2" xfId="31563"/>
    <cellStyle name="Normal 18 3 2 2 3 3 4" xfId="49879"/>
    <cellStyle name="Normal 18 3 2 2 3 4" xfId="8023"/>
    <cellStyle name="Normal 18 3 2 2 3 4 2" xfId="31562"/>
    <cellStyle name="Normal 18 3 2 2 3 5" xfId="8024"/>
    <cellStyle name="Normal 18 3 2 2 3 5 2" xfId="49878"/>
    <cellStyle name="Normal 18 3 2 2 3 6" xfId="8025"/>
    <cellStyle name="Normal 18 3 2 2 3 6 2" xfId="49877"/>
    <cellStyle name="Normal 18 3 2 2 3 7" xfId="8026"/>
    <cellStyle name="Normal 18 3 2 2 3 7 2" xfId="49876"/>
    <cellStyle name="Normal 18 3 2 2 3 8" xfId="31560"/>
    <cellStyle name="Normal 18 3 2 2 4" xfId="8027"/>
    <cellStyle name="Normal 18 3 2 2 4 2" xfId="8028"/>
    <cellStyle name="Normal 18 3 2 2 4 2 2" xfId="8029"/>
    <cellStyle name="Normal 18 3 2 2 4 2 2 2" xfId="8030"/>
    <cellStyle name="Normal 18 3 2 2 4 2 2 2 2" xfId="49875"/>
    <cellStyle name="Normal 18 3 2 2 4 2 2 3" xfId="31559"/>
    <cellStyle name="Normal 18 3 2 2 4 2 3" xfId="8031"/>
    <cellStyle name="Normal 18 3 2 2 4 2 3 2" xfId="49874"/>
    <cellStyle name="Normal 18 3 2 2 4 2 4" xfId="8032"/>
    <cellStyle name="Normal 18 3 2 2 4 2 4 2" xfId="31558"/>
    <cellStyle name="Normal 18 3 2 2 4 2 5" xfId="8033"/>
    <cellStyle name="Normal 18 3 2 2 4 2 5 2" xfId="49873"/>
    <cellStyle name="Normal 18 3 2 2 4 2 6" xfId="31557"/>
    <cellStyle name="Normal 18 3 2 2 4 3" xfId="8034"/>
    <cellStyle name="Normal 18 3 2 2 4 3 2" xfId="8035"/>
    <cellStyle name="Normal 18 3 2 2 4 3 2 2" xfId="49872"/>
    <cellStyle name="Normal 18 3 2 2 4 3 3" xfId="8036"/>
    <cellStyle name="Normal 18 3 2 2 4 3 3 2" xfId="31556"/>
    <cellStyle name="Normal 18 3 2 2 4 3 4" xfId="55330"/>
    <cellStyle name="Normal 18 3 2 2 4 4" xfId="8037"/>
    <cellStyle name="Normal 18 3 2 2 4 4 2" xfId="31555"/>
    <cellStyle name="Normal 18 3 2 2 4 5" xfId="8038"/>
    <cellStyle name="Normal 18 3 2 2 4 5 2" xfId="49871"/>
    <cellStyle name="Normal 18 3 2 2 4 6" xfId="8039"/>
    <cellStyle name="Normal 18 3 2 2 4 6 2" xfId="31554"/>
    <cellStyle name="Normal 18 3 2 2 4 7" xfId="8040"/>
    <cellStyle name="Normal 18 3 2 2 4 7 2" xfId="49870"/>
    <cellStyle name="Normal 18 3 2 2 4 8" xfId="31553"/>
    <cellStyle name="Normal 18 3 2 2 5" xfId="8041"/>
    <cellStyle name="Normal 18 3 2 2 5 2" xfId="8042"/>
    <cellStyle name="Normal 18 3 2 2 5 2 2" xfId="49869"/>
    <cellStyle name="Normal 18 3 2 2 5 3" xfId="8043"/>
    <cellStyle name="Normal 18 3 2 2 5 3 2" xfId="31552"/>
    <cellStyle name="Normal 18 3 2 2 5 4" xfId="8044"/>
    <cellStyle name="Normal 18 3 2 2 5 4 2" xfId="49868"/>
    <cellStyle name="Normal 18 3 2 2 5 5" xfId="31551"/>
    <cellStyle name="Normal 18 3 2 2 6" xfId="33167"/>
    <cellStyle name="Normal 18 3 2 2_Risikomatrise samlet 2012" xfId="8045"/>
    <cellStyle name="Normal 18 3 2 3" xfId="8046"/>
    <cellStyle name="Normal 18 3 2 3 2" xfId="8047"/>
    <cellStyle name="Normal 18 3 2 3 2 2" xfId="49867"/>
    <cellStyle name="Normal 18 3 2 3 3" xfId="49864"/>
    <cellStyle name="Normal 18 3 2 4" xfId="8048"/>
    <cellStyle name="Normal 18 3 2 4 2" xfId="49866"/>
    <cellStyle name="Normal 18 3 2 5" xfId="8049"/>
    <cellStyle name="Normal 18 3 2 5 2" xfId="8050"/>
    <cellStyle name="Normal 18 3 2 5 2 2" xfId="8051"/>
    <cellStyle name="Normal 18 3 2 5 2 2 2" xfId="49865"/>
    <cellStyle name="Normal 18 3 2 5 2 3" xfId="35401"/>
    <cellStyle name="Normal 18 3 2 5 3" xfId="8052"/>
    <cellStyle name="Normal 18 3 2 5 3 2" xfId="31548"/>
    <cellStyle name="Normal 18 3 2 5 4" xfId="49863"/>
    <cellStyle name="Normal 18 3 2 6" xfId="8053"/>
    <cellStyle name="Normal 18 3 2 6 2" xfId="8054"/>
    <cellStyle name="Normal 18 3 2 6 2 2" xfId="31549"/>
    <cellStyle name="Normal 18 3 2 6 3" xfId="49862"/>
    <cellStyle name="Normal 18 3 2 7" xfId="8055"/>
    <cellStyle name="Normal 18 3 2 7 2" xfId="49861"/>
    <cellStyle name="Normal 18 3 2 8" xfId="8056"/>
    <cellStyle name="Normal 18 3 2 8 2" xfId="31550"/>
    <cellStyle name="Normal 18 3 2 9" xfId="8057"/>
    <cellStyle name="Normal 18 3 2 9 2" xfId="49860"/>
    <cellStyle name="Normal 18 3 2_Risikomatrise samlet 2012" xfId="8058"/>
    <cellStyle name="Normal 18 3 3" xfId="8059"/>
    <cellStyle name="Normal 18 3 3 2" xfId="8060"/>
    <cellStyle name="Normal 18 3 3 2 2" xfId="57608"/>
    <cellStyle name="Normal 18 3 3 3" xfId="8061"/>
    <cellStyle name="Normal 18 3 3 3 2" xfId="8062"/>
    <cellStyle name="Normal 18 3 3 3 2 2" xfId="8063"/>
    <cellStyle name="Normal 18 3 3 3 2 2 2" xfId="49859"/>
    <cellStyle name="Normal 18 3 3 3 2 3" xfId="8064"/>
    <cellStyle name="Normal 18 3 3 3 2 3 2" xfId="31546"/>
    <cellStyle name="Normal 18 3 3 3 2 4" xfId="49858"/>
    <cellStyle name="Normal 18 3 3 3 3" xfId="8065"/>
    <cellStyle name="Normal 18 3 3 3 3 2" xfId="31545"/>
    <cellStyle name="Normal 18 3 3 3 4" xfId="8066"/>
    <cellStyle name="Normal 18 3 3 3 4 2" xfId="49857"/>
    <cellStyle name="Normal 18 3 3 3 5" xfId="8067"/>
    <cellStyle name="Normal 18 3 3 3 5 2" xfId="34674"/>
    <cellStyle name="Normal 18 3 3 3 6" xfId="31547"/>
    <cellStyle name="Normal 18 3 3 4" xfId="8068"/>
    <cellStyle name="Normal 18 3 3 4 2" xfId="8069"/>
    <cellStyle name="Normal 18 3 3 4 2 2" xfId="31544"/>
    <cellStyle name="Normal 18 3 3 4 3" xfId="8070"/>
    <cellStyle name="Normal 18 3 3 4 3 2" xfId="55861"/>
    <cellStyle name="Normal 18 3 3 4 4" xfId="31543"/>
    <cellStyle name="Normal 18 3 3 5" xfId="8071"/>
    <cellStyle name="Normal 18 3 3 5 2" xfId="49855"/>
    <cellStyle name="Normal 18 3 3 6" xfId="8072"/>
    <cellStyle name="Normal 18 3 3 6 2" xfId="34673"/>
    <cellStyle name="Normal 18 3 3 7" xfId="8073"/>
    <cellStyle name="Normal 18 3 3 7 2" xfId="49856"/>
    <cellStyle name="Normal 18 3 3 8" xfId="8074"/>
    <cellStyle name="Normal 18 3 3 8 2" xfId="31542"/>
    <cellStyle name="Normal 18 3 3 9" xfId="49854"/>
    <cellStyle name="Normal 18 3 4" xfId="8075"/>
    <cellStyle name="Normal 18 3 4 2" xfId="8076"/>
    <cellStyle name="Normal 18 3 4 2 2" xfId="34679"/>
    <cellStyle name="Normal 18 3 4 3" xfId="57256"/>
    <cellStyle name="Normal 18 3 5" xfId="8077"/>
    <cellStyle name="Normal 18 3 5 2" xfId="8078"/>
    <cellStyle name="Normal 18 3 5 2 2" xfId="8079"/>
    <cellStyle name="Normal 18 3 5 2 2 2" xfId="8080"/>
    <cellStyle name="Normal 18 3 5 2 2 2 2" xfId="56202"/>
    <cellStyle name="Normal 18 3 5 2 2 3" xfId="31540"/>
    <cellStyle name="Normal 18 3 5 2 3" xfId="8081"/>
    <cellStyle name="Normal 18 3 5 2 3 2" xfId="49852"/>
    <cellStyle name="Normal 18 3 5 2 4" xfId="8082"/>
    <cellStyle name="Normal 18 3 5 2 4 2" xfId="31539"/>
    <cellStyle name="Normal 18 3 5 2 5" xfId="8083"/>
    <cellStyle name="Normal 18 3 5 2 5 2" xfId="49851"/>
    <cellStyle name="Normal 18 3 5 2 6" xfId="31538"/>
    <cellStyle name="Normal 18 3 5 3" xfId="8084"/>
    <cellStyle name="Normal 18 3 5 3 2" xfId="8085"/>
    <cellStyle name="Normal 18 3 5 3 2 2" xfId="49850"/>
    <cellStyle name="Normal 18 3 5 3 3" xfId="8086"/>
    <cellStyle name="Normal 18 3 5 3 3 2" xfId="49849"/>
    <cellStyle name="Normal 18 3 5 3 4" xfId="49848"/>
    <cellStyle name="Normal 18 3 5 4" xfId="8087"/>
    <cellStyle name="Normal 18 3 5 4 2" xfId="49847"/>
    <cellStyle name="Normal 18 3 5 5" xfId="8088"/>
    <cellStyle name="Normal 18 3 5 5 2" xfId="31536"/>
    <cellStyle name="Normal 18 3 5 6" xfId="8089"/>
    <cellStyle name="Normal 18 3 5 6 2" xfId="34671"/>
    <cellStyle name="Normal 18 3 5 7" xfId="8090"/>
    <cellStyle name="Normal 18 3 5 7 2" xfId="49853"/>
    <cellStyle name="Normal 18 3 5 8" xfId="33578"/>
    <cellStyle name="Normal 18 3 6" xfId="8091"/>
    <cellStyle name="Normal 18 3 6 2" xfId="8092"/>
    <cellStyle name="Normal 18 3 6 2 2" xfId="8093"/>
    <cellStyle name="Normal 18 3 6 2 2 2" xfId="8094"/>
    <cellStyle name="Normal 18 3 6 2 2 2 2" xfId="55781"/>
    <cellStyle name="Normal 18 3 6 2 2 3" xfId="31537"/>
    <cellStyle name="Normal 18 3 6 2 3" xfId="8095"/>
    <cellStyle name="Normal 18 3 6 2 3 2" xfId="49844"/>
    <cellStyle name="Normal 18 3 6 2 4" xfId="8096"/>
    <cellStyle name="Normal 18 3 6 2 4 2" xfId="34669"/>
    <cellStyle name="Normal 18 3 6 2 5" xfId="8097"/>
    <cellStyle name="Normal 18 3 6 2 5 2" xfId="49845"/>
    <cellStyle name="Normal 18 3 6 2 6" xfId="57572"/>
    <cellStyle name="Normal 18 3 6 3" xfId="8098"/>
    <cellStyle name="Normal 18 3 6 3 2" xfId="8099"/>
    <cellStyle name="Normal 18 3 6 3 2 2" xfId="49843"/>
    <cellStyle name="Normal 18 3 6 3 3" xfId="8100"/>
    <cellStyle name="Normal 18 3 6 3 3 2" xfId="34668"/>
    <cellStyle name="Normal 18 3 6 3 4" xfId="31535"/>
    <cellStyle name="Normal 18 3 6 4" xfId="8101"/>
    <cellStyle name="Normal 18 3 6 4 2" xfId="31534"/>
    <cellStyle name="Normal 18 3 6 5" xfId="8102"/>
    <cellStyle name="Normal 18 3 6 5 2" xfId="49842"/>
    <cellStyle name="Normal 18 3 6 6" xfId="8103"/>
    <cellStyle name="Normal 18 3 6 6 2" xfId="34670"/>
    <cellStyle name="Normal 18 3 6 7" xfId="8104"/>
    <cellStyle name="Normal 18 3 6 7 2" xfId="49846"/>
    <cellStyle name="Normal 18 3 6 8" xfId="31533"/>
    <cellStyle name="Normal 18 3 7" xfId="8105"/>
    <cellStyle name="Normal 18 3 7 2" xfId="8106"/>
    <cellStyle name="Normal 18 3 7 2 2" xfId="8107"/>
    <cellStyle name="Normal 18 3 7 2 2 2" xfId="55858"/>
    <cellStyle name="Normal 18 3 7 2 3" xfId="49840"/>
    <cellStyle name="Normal 18 3 7 3" xfId="8108"/>
    <cellStyle name="Normal 18 3 7 3 2" xfId="31532"/>
    <cellStyle name="Normal 18 3 7 4" xfId="8109"/>
    <cellStyle name="Normal 18 3 7 4 2" xfId="33166"/>
    <cellStyle name="Normal 18 3 7 5" xfId="8110"/>
    <cellStyle name="Normal 18 3 7 5 2" xfId="31531"/>
    <cellStyle name="Normal 18 3 7 6" xfId="34667"/>
    <cellStyle name="Normal 18 3 8" xfId="8111"/>
    <cellStyle name="Normal 18 3 8 2" xfId="8112"/>
    <cellStyle name="Normal 18 3 8 2 2" xfId="49841"/>
    <cellStyle name="Normal 18 3 8 3" xfId="8113"/>
    <cellStyle name="Normal 18 3 8 3 2" xfId="49839"/>
    <cellStyle name="Normal 18 3 8 4" xfId="55856"/>
    <cellStyle name="Normal 18 3 9" xfId="8114"/>
    <cellStyle name="Normal 18 3 9 2" xfId="49838"/>
    <cellStyle name="Normal 18 3_Risikomatrise BM 2012" xfId="8115"/>
    <cellStyle name="Normal 18 4" xfId="475"/>
    <cellStyle name="Normal 18 4 2" xfId="8117"/>
    <cellStyle name="Normal 18 4 2 2" xfId="31529"/>
    <cellStyle name="Normal 18 4 3" xfId="8118"/>
    <cellStyle name="Normal 18 4 3 2" xfId="34664"/>
    <cellStyle name="Normal 18 4 4" xfId="29193"/>
    <cellStyle name="Normal 18 4 4 2" xfId="31530"/>
    <cellStyle name="Normal 18 4 5" xfId="8116"/>
    <cellStyle name="Normal 18 4 6" xfId="57607"/>
    <cellStyle name="Normal 18 4 7" xfId="2403"/>
    <cellStyle name="Normal 18 5" xfId="8119"/>
    <cellStyle name="Normal 18 5 2" xfId="31528"/>
    <cellStyle name="Normal 18 6" xfId="7759"/>
    <cellStyle name="Normal 18 6 2" xfId="49836"/>
    <cellStyle name="Normal 18 7" xfId="34666"/>
    <cellStyle name="Normal 18 8" xfId="49837"/>
    <cellStyle name="Normal 18 9" xfId="2392"/>
    <cellStyle name="Normal 180" xfId="57878"/>
    <cellStyle name="Normal 181" xfId="57879"/>
    <cellStyle name="Normal 182" xfId="57880"/>
    <cellStyle name="Normal 183" xfId="57881"/>
    <cellStyle name="Normal 184" xfId="57883"/>
    <cellStyle name="Normal 185" xfId="57885"/>
    <cellStyle name="Normal 186" xfId="57886"/>
    <cellStyle name="Normal 187" xfId="57887"/>
    <cellStyle name="Normal 188" xfId="33"/>
    <cellStyle name="Normal 19" xfId="476"/>
    <cellStyle name="Normal 19 10" xfId="55857"/>
    <cellStyle name="Normal 19 11" xfId="2404"/>
    <cellStyle name="Normal 19 2" xfId="477"/>
    <cellStyle name="Normal 19 2 10" xfId="8122"/>
    <cellStyle name="Normal 19 2 10 2" xfId="55326"/>
    <cellStyle name="Normal 19 2 11" xfId="8123"/>
    <cellStyle name="Normal 19 2 11 2" xfId="31526"/>
    <cellStyle name="Normal 19 2 12" xfId="8124"/>
    <cellStyle name="Normal 19 2 12 2" xfId="34665"/>
    <cellStyle name="Normal 19 2 13" xfId="29195"/>
    <cellStyle name="Normal 19 2 13 2" xfId="31527"/>
    <cellStyle name="Normal 19 2 14" xfId="8121"/>
    <cellStyle name="Normal 19 2 15" xfId="35403"/>
    <cellStyle name="Normal 19 2 16" xfId="2405"/>
    <cellStyle name="Normal 19 2 2" xfId="478"/>
    <cellStyle name="Normal 19 2 2 10" xfId="8126"/>
    <cellStyle name="Normal 19 2 2 10 2" xfId="49835"/>
    <cellStyle name="Normal 19 2 2 11" xfId="8127"/>
    <cellStyle name="Normal 19 2 2 11 2" xfId="55853"/>
    <cellStyle name="Normal 19 2 2 12" xfId="8128"/>
    <cellStyle name="Normal 19 2 2 12 2" xfId="55987"/>
    <cellStyle name="Normal 19 2 2 13" xfId="8129"/>
    <cellStyle name="Normal 19 2 2 13 2" xfId="49834"/>
    <cellStyle name="Normal 19 2 2 14" xfId="8125"/>
    <cellStyle name="Normal 19 2 2 14 2" xfId="31525"/>
    <cellStyle name="Normal 19 2 2 15" xfId="49833"/>
    <cellStyle name="Normal 19 2 2 16" xfId="31524"/>
    <cellStyle name="Normal 19 2 2 17" xfId="49832"/>
    <cellStyle name="Normal 19 2 2 18" xfId="31561"/>
    <cellStyle name="Normal 19 2 2 19" xfId="2406"/>
    <cellStyle name="Normal 19 2 2 2" xfId="479"/>
    <cellStyle name="Normal 19 2 2 2 10" xfId="4065"/>
    <cellStyle name="Normal 19 2 2 2 11" xfId="2407"/>
    <cellStyle name="Normal 19 2 2 2 2" xfId="480"/>
    <cellStyle name="Normal 19 2 2 2 2 10" xfId="8132"/>
    <cellStyle name="Normal 19 2 2 2 2 10 2" xfId="33577"/>
    <cellStyle name="Normal 19 2 2 2 2 11" xfId="8133"/>
    <cellStyle name="Normal 19 2 2 2 2 11 2" xfId="31523"/>
    <cellStyle name="Normal 19 2 2 2 2 12" xfId="8134"/>
    <cellStyle name="Normal 19 2 2 2 2 12 2" xfId="49831"/>
    <cellStyle name="Normal 19 2 2 2 2 13" xfId="8131"/>
    <cellStyle name="Normal 19 2 2 2 2 13 2" xfId="31522"/>
    <cellStyle name="Normal 19 2 2 2 2 14" xfId="49830"/>
    <cellStyle name="Normal 19 2 2 2 2 15" xfId="31521"/>
    <cellStyle name="Normal 19 2 2 2 2 16" xfId="49829"/>
    <cellStyle name="Normal 19 2 2 2 2 17" xfId="31520"/>
    <cellStyle name="Normal 19 2 2 2 2 18" xfId="2408"/>
    <cellStyle name="Normal 19 2 2 2 2 2" xfId="8135"/>
    <cellStyle name="Normal 19 2 2 2 2 2 2" xfId="8136"/>
    <cellStyle name="Normal 19 2 2 2 2 2 2 2" xfId="49828"/>
    <cellStyle name="Normal 19 2 2 2 2 2 3" xfId="8137"/>
    <cellStyle name="Normal 19 2 2 2 2 2 3 2" xfId="8138"/>
    <cellStyle name="Normal 19 2 2 2 2 2 3 2 2" xfId="8139"/>
    <cellStyle name="Normal 19 2 2 2 2 2 3 2 2 2" xfId="31519"/>
    <cellStyle name="Normal 19 2 2 2 2 2 3 2 3" xfId="8140"/>
    <cellStyle name="Normal 19 2 2 2 2 2 3 2 3 2" xfId="4115"/>
    <cellStyle name="Normal 19 2 2 2 2 2 3 2 4" xfId="55329"/>
    <cellStyle name="Normal 19 2 2 2 2 2 3 3" xfId="8141"/>
    <cellStyle name="Normal 19 2 2 2 2 2 3 3 2" xfId="35402"/>
    <cellStyle name="Normal 19 2 2 2 2 2 3 4" xfId="8142"/>
    <cellStyle name="Normal 19 2 2 2 2 2 3 4 2" xfId="57606"/>
    <cellStyle name="Normal 19 2 2 2 2 2 3 5" xfId="8143"/>
    <cellStyle name="Normal 19 2 2 2 2 2 3 5 2" xfId="49826"/>
    <cellStyle name="Normal 19 2 2 2 2 2 3 6" xfId="31517"/>
    <cellStyle name="Normal 19 2 2 2 2 2 4" xfId="8144"/>
    <cellStyle name="Normal 19 2 2 2 2 2 4 2" xfId="8145"/>
    <cellStyle name="Normal 19 2 2 2 2 2 4 2 2" xfId="34663"/>
    <cellStyle name="Normal 19 2 2 2 2 2 4 3" xfId="8146"/>
    <cellStyle name="Normal 19 2 2 2 2 2 4 3 2" xfId="55328"/>
    <cellStyle name="Normal 19 2 2 2 2 2 4 4" xfId="55855"/>
    <cellStyle name="Normal 19 2 2 2 2 2 5" xfId="8147"/>
    <cellStyle name="Normal 19 2 2 2 2 2 5 2" xfId="31516"/>
    <cellStyle name="Normal 19 2 2 2 2 2 6" xfId="8148"/>
    <cellStyle name="Normal 19 2 2 2 2 2 6 2" xfId="34662"/>
    <cellStyle name="Normal 19 2 2 2 2 2 7" xfId="8149"/>
    <cellStyle name="Normal 19 2 2 2 2 2 7 2" xfId="49825"/>
    <cellStyle name="Normal 19 2 2 2 2 2 8" xfId="8150"/>
    <cellStyle name="Normal 19 2 2 2 2 2 8 2" xfId="49824"/>
    <cellStyle name="Normal 19 2 2 2 2 2 9" xfId="31515"/>
    <cellStyle name="Normal 19 2 2 2 2 3" xfId="8151"/>
    <cellStyle name="Normal 19 2 2 2 2 3 2" xfId="8152"/>
    <cellStyle name="Normal 19 2 2 2 2 3 2 2" xfId="32002"/>
    <cellStyle name="Normal 19 2 2 2 2 3 3" xfId="49827"/>
    <cellStyle name="Normal 19 2 2 2 2 4" xfId="8153"/>
    <cellStyle name="Normal 19 2 2 2 2 4 2" xfId="8154"/>
    <cellStyle name="Normal 19 2 2 2 2 4 2 2" xfId="8155"/>
    <cellStyle name="Normal 19 2 2 2 2 4 2 2 2" xfId="8156"/>
    <cellStyle name="Normal 19 2 2 2 2 4 2 2 2 2" xfId="49823"/>
    <cellStyle name="Normal 19 2 2 2 2 4 2 2 3" xfId="55854"/>
    <cellStyle name="Normal 19 2 2 2 2 4 2 3" xfId="8157"/>
    <cellStyle name="Normal 19 2 2 2 2 4 2 3 2" xfId="49822"/>
    <cellStyle name="Normal 19 2 2 2 2 4 2 4" xfId="8158"/>
    <cellStyle name="Normal 19 2 2 2 2 4 2 4 2" xfId="31513"/>
    <cellStyle name="Normal 19 2 2 2 2 4 2 5" xfId="8159"/>
    <cellStyle name="Normal 19 2 2 2 2 4 2 5 2" xfId="34661"/>
    <cellStyle name="Normal 19 2 2 2 2 4 2 6" xfId="31514"/>
    <cellStyle name="Normal 19 2 2 2 2 4 3" xfId="8160"/>
    <cellStyle name="Normal 19 2 2 2 2 4 3 2" xfId="8161"/>
    <cellStyle name="Normal 19 2 2 2 2 4 3 2 2" xfId="33576"/>
    <cellStyle name="Normal 19 2 2 2 2 4 3 3" xfId="8162"/>
    <cellStyle name="Normal 19 2 2 2 2 4 3 3 2" xfId="49821"/>
    <cellStyle name="Normal 19 2 2 2 2 4 3 4" xfId="31512"/>
    <cellStyle name="Normal 19 2 2 2 2 4 4" xfId="8163"/>
    <cellStyle name="Normal 19 2 2 2 2 4 4 2" xfId="34660"/>
    <cellStyle name="Normal 19 2 2 2 2 4 5" xfId="8164"/>
    <cellStyle name="Normal 19 2 2 2 2 4 5 2" xfId="55327"/>
    <cellStyle name="Normal 19 2 2 2 2 4 6" xfId="8165"/>
    <cellStyle name="Normal 19 2 2 2 2 4 6 2" xfId="55851"/>
    <cellStyle name="Normal 19 2 2 2 2 4 7" xfId="8166"/>
    <cellStyle name="Normal 19 2 2 2 2 4 7 2" xfId="49818"/>
    <cellStyle name="Normal 19 2 2 2 2 4 8" xfId="57239"/>
    <cellStyle name="Normal 19 2 2 2 2 5" xfId="8167"/>
    <cellStyle name="Normal 19 2 2 2 2 5 2" xfId="8168"/>
    <cellStyle name="Normal 19 2 2 2 2 5 2 2" xfId="8169"/>
    <cellStyle name="Normal 19 2 2 2 2 5 2 2 2" xfId="8170"/>
    <cellStyle name="Normal 19 2 2 2 2 5 2 2 2 2" xfId="33165"/>
    <cellStyle name="Normal 19 2 2 2 2 5 2 2 3" xfId="55985"/>
    <cellStyle name="Normal 19 2 2 2 2 5 2 3" xfId="8171"/>
    <cellStyle name="Normal 19 2 2 2 2 5 2 3 2" xfId="34659"/>
    <cellStyle name="Normal 19 2 2 2 2 5 2 4" xfId="8172"/>
    <cellStyle name="Normal 19 2 2 2 2 5 2 4 2" xfId="32026"/>
    <cellStyle name="Normal 19 2 2 2 2 5 2 5" xfId="8173"/>
    <cellStyle name="Normal 19 2 2 2 2 5 2 5 2" xfId="57605"/>
    <cellStyle name="Normal 19 2 2 2 2 5 2 6" xfId="49820"/>
    <cellStyle name="Normal 19 2 2 2 2 5 3" xfId="8174"/>
    <cellStyle name="Normal 19 2 2 2 2 5 3 2" xfId="8175"/>
    <cellStyle name="Normal 19 2 2 2 2 5 3 2 2" xfId="31510"/>
    <cellStyle name="Normal 19 2 2 2 2 5 3 3" xfId="8176"/>
    <cellStyle name="Normal 19 2 2 2 2 5 3 3 2" xfId="34658"/>
    <cellStyle name="Normal 19 2 2 2 2 5 3 4" xfId="31511"/>
    <cellStyle name="Normal 19 2 2 2 2 5 4" xfId="8177"/>
    <cellStyle name="Normal 19 2 2 2 2 5 4 2" xfId="49819"/>
    <cellStyle name="Normal 19 2 2 2 2 5 5" xfId="8178"/>
    <cellStyle name="Normal 19 2 2 2 2 5 5 2" xfId="31509"/>
    <cellStyle name="Normal 19 2 2 2 2 5 6" xfId="8179"/>
    <cellStyle name="Normal 19 2 2 2 2 5 6 2" xfId="33164"/>
    <cellStyle name="Normal 19 2 2 2 2 5 7" xfId="8180"/>
    <cellStyle name="Normal 19 2 2 2 2 5 7 2" xfId="49794"/>
    <cellStyle name="Normal 19 2 2 2 2 5 8" xfId="57238"/>
    <cellStyle name="Normal 19 2 2 2 2 6" xfId="8181"/>
    <cellStyle name="Normal 19 2 2 2 2 6 2" xfId="8182"/>
    <cellStyle name="Normal 19 2 2 2 2 6 2 2" xfId="8183"/>
    <cellStyle name="Normal 19 2 2 2 2 6 2 2 2" xfId="31508"/>
    <cellStyle name="Normal 19 2 2 2 2 6 2 3" xfId="49817"/>
    <cellStyle name="Normal 19 2 2 2 2 6 3" xfId="8184"/>
    <cellStyle name="Normal 19 2 2 2 2 6 3 2" xfId="55852"/>
    <cellStyle name="Normal 19 2 2 2 2 6 4" xfId="8185"/>
    <cellStyle name="Normal 19 2 2 2 2 6 4 2" xfId="33575"/>
    <cellStyle name="Normal 19 2 2 2 2 6 5" xfId="8186"/>
    <cellStyle name="Normal 19 2 2 2 2 6 5 2" xfId="34656"/>
    <cellStyle name="Normal 19 2 2 2 2 6 6" xfId="49815"/>
    <cellStyle name="Normal 19 2 2 2 2 7" xfId="8187"/>
    <cellStyle name="Normal 19 2 2 2 2 7 2" xfId="8188"/>
    <cellStyle name="Normal 19 2 2 2 2 7 2 2" xfId="55849"/>
    <cellStyle name="Normal 19 2 2 2 2 7 3" xfId="8189"/>
    <cellStyle name="Normal 19 2 2 2 2 7 3 2" xfId="34655"/>
    <cellStyle name="Normal 19 2 2 2 2 7 4" xfId="49814"/>
    <cellStyle name="Normal 19 2 2 2 2 8" xfId="8190"/>
    <cellStyle name="Normal 19 2 2 2 2 8 2" xfId="57604"/>
    <cellStyle name="Normal 19 2 2 2 2 9" xfId="8191"/>
    <cellStyle name="Normal 19 2 2 2 2 9 2" xfId="55841"/>
    <cellStyle name="Normal 19 2 2 2 2_Risikomatrise BM 2012" xfId="8192"/>
    <cellStyle name="Normal 19 2 2 2 3" xfId="481"/>
    <cellStyle name="Normal 19 2 2 2 3 10" xfId="8193"/>
    <cellStyle name="Normal 19 2 2 2 3 10 2" xfId="57633"/>
    <cellStyle name="Normal 19 2 2 2 3 11" xfId="34654"/>
    <cellStyle name="Normal 19 2 2 2 3 12" xfId="31506"/>
    <cellStyle name="Normal 19 2 2 2 3 13" xfId="55850"/>
    <cellStyle name="Normal 19 2 2 2 3 14" xfId="34653"/>
    <cellStyle name="Normal 19 2 2 2 3 15" xfId="2409"/>
    <cellStyle name="Normal 19 2 2 2 3 2" xfId="8194"/>
    <cellStyle name="Normal 19 2 2 2 3 2 2" xfId="8195"/>
    <cellStyle name="Normal 19 2 2 2 3 2 2 2" xfId="49813"/>
    <cellStyle name="Normal 19 2 2 2 3 2 3" xfId="33574"/>
    <cellStyle name="Normal 19 2 2 2 3 3" xfId="8196"/>
    <cellStyle name="Normal 19 2 2 2 3 3 2" xfId="8197"/>
    <cellStyle name="Normal 19 2 2 2 3 3 2 2" xfId="8198"/>
    <cellStyle name="Normal 19 2 2 2 3 3 2 2 2" xfId="34652"/>
    <cellStyle name="Normal 19 2 2 2 3 3 2 3" xfId="8199"/>
    <cellStyle name="Normal 19 2 2 2 3 3 2 3 2" xfId="49812"/>
    <cellStyle name="Normal 19 2 2 2 3 3 2 4" xfId="55847"/>
    <cellStyle name="Normal 19 2 2 2 3 3 3" xfId="8200"/>
    <cellStyle name="Normal 19 2 2 2 3 3 3 2" xfId="34651"/>
    <cellStyle name="Normal 19 2 2 2 3 3 4" xfId="8201"/>
    <cellStyle name="Normal 19 2 2 2 3 3 4 2" xfId="31507"/>
    <cellStyle name="Normal 19 2 2 2 3 3 5" xfId="8202"/>
    <cellStyle name="Normal 19 2 2 2 3 3 5 2" xfId="57603"/>
    <cellStyle name="Normal 19 2 2 2 3 3 6" xfId="34650"/>
    <cellStyle name="Normal 19 2 2 2 3 4" xfId="8203"/>
    <cellStyle name="Normal 19 2 2 2 3 4 2" xfId="8204"/>
    <cellStyle name="Normal 19 2 2 2 3 4 2 2" xfId="49811"/>
    <cellStyle name="Normal 19 2 2 2 3 4 3" xfId="8205"/>
    <cellStyle name="Normal 19 2 2 2 3 4 3 2" xfId="55848"/>
    <cellStyle name="Normal 19 2 2 2 3 4 4" xfId="54381"/>
    <cellStyle name="Normal 19 2 2 2 3 5" xfId="8206"/>
    <cellStyle name="Normal 19 2 2 2 3 5 2" xfId="31505"/>
    <cellStyle name="Normal 19 2 2 2 3 6" xfId="8207"/>
    <cellStyle name="Normal 19 2 2 2 3 6 2" xfId="33573"/>
    <cellStyle name="Normal 19 2 2 2 3 7" xfId="8208"/>
    <cellStyle name="Normal 19 2 2 2 3 7 2" xfId="34649"/>
    <cellStyle name="Normal 19 2 2 2 3 8" xfId="8209"/>
    <cellStyle name="Normal 19 2 2 2 3 8 2" xfId="55325"/>
    <cellStyle name="Normal 19 2 2 2 3 9" xfId="8210"/>
    <cellStyle name="Normal 19 2 2 2 3 9 2" xfId="55845"/>
    <cellStyle name="Normal 19 2 2 2 4" xfId="8211"/>
    <cellStyle name="Normal 19 2 2 2 4 2" xfId="34648"/>
    <cellStyle name="Normal 19 2 2 2 5" xfId="8212"/>
    <cellStyle name="Normal 19 2 2 2 5 2" xfId="31504"/>
    <cellStyle name="Normal 19 2 2 2 6" xfId="8213"/>
    <cellStyle name="Normal 19 2 2 2 6 2" xfId="57602"/>
    <cellStyle name="Normal 19 2 2 2 7" xfId="8214"/>
    <cellStyle name="Normal 19 2 2 2 7 2" xfId="55846"/>
    <cellStyle name="Normal 19 2 2 2 8" xfId="29196"/>
    <cellStyle name="Normal 19 2 2 2 8 2" xfId="34646"/>
    <cellStyle name="Normal 19 2 2 2 9" xfId="8130"/>
    <cellStyle name="Normal 19 2 2 2_Risikomatrise samlet 2012" xfId="8215"/>
    <cellStyle name="Normal 19 2 2 3" xfId="482"/>
    <cellStyle name="Normal 19 2 2 3 10" xfId="8217"/>
    <cellStyle name="Normal 19 2 2 3 10 2" xfId="31503"/>
    <cellStyle name="Normal 19 2 2 3 11" xfId="8216"/>
    <cellStyle name="Normal 19 2 2 3 11 2" xfId="33572"/>
    <cellStyle name="Normal 19 2 2 3 12" xfId="34645"/>
    <cellStyle name="Normal 19 2 2 3 13" xfId="49809"/>
    <cellStyle name="Normal 19 2 2 3 14" xfId="55843"/>
    <cellStyle name="Normal 19 2 2 3 15" xfId="34644"/>
    <cellStyle name="Normal 19 2 2 3 16" xfId="2410"/>
    <cellStyle name="Normal 19 2 2 3 2" xfId="8218"/>
    <cellStyle name="Normal 19 2 2 3 2 2" xfId="8219"/>
    <cellStyle name="Normal 19 2 2 3 2 2 2" xfId="8220"/>
    <cellStyle name="Normal 19 2 2 3 2 2 2 2" xfId="8221"/>
    <cellStyle name="Normal 19 2 2 3 2 2 2 2 2" xfId="31502"/>
    <cellStyle name="Normal 19 2 2 3 2 2 2 3" xfId="57601"/>
    <cellStyle name="Normal 19 2 2 3 2 2 3" xfId="8222"/>
    <cellStyle name="Normal 19 2 2 3 2 2 3 2" xfId="34643"/>
    <cellStyle name="Normal 19 2 2 3 2 2 4" xfId="8223"/>
    <cellStyle name="Normal 19 2 2 3 2 2 4 2" xfId="49808"/>
    <cellStyle name="Normal 19 2 2 3 2 2 5" xfId="8224"/>
    <cellStyle name="Normal 19 2 2 3 2 2 5 2" xfId="55844"/>
    <cellStyle name="Normal 19 2 2 3 2 2 6" xfId="34642"/>
    <cellStyle name="Normal 19 2 2 3 2 3" xfId="8225"/>
    <cellStyle name="Normal 19 2 2 3 2 3 2" xfId="8226"/>
    <cellStyle name="Normal 19 2 2 3 2 3 2 2" xfId="31501"/>
    <cellStyle name="Normal 19 2 2 3 2 3 3" xfId="8227"/>
    <cellStyle name="Normal 19 2 2 3 2 3 3 2" xfId="33571"/>
    <cellStyle name="Normal 19 2 2 3 2 3 4" xfId="34641"/>
    <cellStyle name="Normal 19 2 2 3 2 4" xfId="8228"/>
    <cellStyle name="Normal 19 2 2 3 2 4 2" xfId="49807"/>
    <cellStyle name="Normal 19 2 2 3 2 5" xfId="8229"/>
    <cellStyle name="Normal 19 2 2 3 2 5 2" xfId="35398"/>
    <cellStyle name="Normal 19 2 2 3 2 6" xfId="8230"/>
    <cellStyle name="Normal 19 2 2 3 2 6 2" xfId="31500"/>
    <cellStyle name="Normal 19 2 2 3 2 7" xfId="8231"/>
    <cellStyle name="Normal 19 2 2 3 2 7 2" xfId="34640"/>
    <cellStyle name="Normal 19 2 2 3 2 8" xfId="35400"/>
    <cellStyle name="Normal 19 2 2 3 3" xfId="8232"/>
    <cellStyle name="Normal 19 2 2 3 3 2" xfId="8233"/>
    <cellStyle name="Normal 19 2 2 3 3 2 2" xfId="8234"/>
    <cellStyle name="Normal 19 2 2 3 3 2 2 2" xfId="8235"/>
    <cellStyle name="Normal 19 2 2 3 3 2 2 2 2" xfId="34630"/>
    <cellStyle name="Normal 19 2 2 3 3 2 2 3" xfId="53454"/>
    <cellStyle name="Normal 19 2 2 3 3 2 3" xfId="8236"/>
    <cellStyle name="Normal 19 2 2 3 3 2 3 2" xfId="57600"/>
    <cellStyle name="Normal 19 2 2 3 3 2 4" xfId="8237"/>
    <cellStyle name="Normal 19 2 2 3 3 2 4 2" xfId="34639"/>
    <cellStyle name="Normal 19 2 2 3 3 2 5" xfId="8238"/>
    <cellStyle name="Normal 19 2 2 3 3 2 5 2" xfId="49806"/>
    <cellStyle name="Normal 19 2 2 3 3 2 6" xfId="55842"/>
    <cellStyle name="Normal 19 2 2 3 3 3" xfId="8239"/>
    <cellStyle name="Normal 19 2 2 3 3 3 2" xfId="8240"/>
    <cellStyle name="Normal 19 2 2 3 3 3 2 2" xfId="34638"/>
    <cellStyle name="Normal 19 2 2 3 3 3 3" xfId="8241"/>
    <cellStyle name="Normal 19 2 2 3 3 3 3 2" xfId="31499"/>
    <cellStyle name="Normal 19 2 2 3 3 3 4" xfId="33570"/>
    <cellStyle name="Normal 19 2 2 3 3 4" xfId="8242"/>
    <cellStyle name="Normal 19 2 2 3 3 4 2" xfId="34637"/>
    <cellStyle name="Normal 19 2 2 3 3 5" xfId="8243"/>
    <cellStyle name="Normal 19 2 2 3 3 5 2" xfId="49805"/>
    <cellStyle name="Normal 19 2 2 3 3 6" xfId="8244"/>
    <cellStyle name="Normal 19 2 2 3 3 6 2" xfId="55839"/>
    <cellStyle name="Normal 19 2 2 3 3 7" xfId="8245"/>
    <cellStyle name="Normal 19 2 2 3 3 7 2" xfId="49804"/>
    <cellStyle name="Normal 19 2 2 3 3 8" xfId="31497"/>
    <cellStyle name="Normal 19 2 2 3 4" xfId="8246"/>
    <cellStyle name="Normal 19 2 2 3 4 2" xfId="8247"/>
    <cellStyle name="Normal 19 2 2 3 4 2 2" xfId="8248"/>
    <cellStyle name="Normal 19 2 2 3 4 2 2 2" xfId="55324"/>
    <cellStyle name="Normal 19 2 2 3 4 2 3" xfId="31496"/>
    <cellStyle name="Normal 19 2 2 3 4 3" xfId="8249"/>
    <cellStyle name="Normal 19 2 2 3 4 3 2" xfId="34636"/>
    <cellStyle name="Normal 19 2 2 3 4 4" xfId="8250"/>
    <cellStyle name="Normal 19 2 2 3 4 4 2" xfId="31498"/>
    <cellStyle name="Normal 19 2 2 3 4 5" xfId="8251"/>
    <cellStyle name="Normal 19 2 2 3 4 5 2" xfId="57599"/>
    <cellStyle name="Normal 19 2 2 3 4 6" xfId="34635"/>
    <cellStyle name="Normal 19 2 2 3 5" xfId="8252"/>
    <cellStyle name="Normal 19 2 2 3 5 2" xfId="8253"/>
    <cellStyle name="Normal 19 2 2 3 5 2 2" xfId="49803"/>
    <cellStyle name="Normal 19 2 2 3 5 3" xfId="8254"/>
    <cellStyle name="Normal 19 2 2 3 5 3 2" xfId="55840"/>
    <cellStyle name="Normal 19 2 2 3 5 4" xfId="34634"/>
    <cellStyle name="Normal 19 2 2 3 6" xfId="8255"/>
    <cellStyle name="Normal 19 2 2 3 6 2" xfId="49802"/>
    <cellStyle name="Normal 19 2 2 3 7" xfId="8256"/>
    <cellStyle name="Normal 19 2 2 3 7 2" xfId="33569"/>
    <cellStyle name="Normal 19 2 2 3 8" xfId="8257"/>
    <cellStyle name="Normal 19 2 2 3 8 2" xfId="34633"/>
    <cellStyle name="Normal 19 2 2 3 9" xfId="8258"/>
    <cellStyle name="Normal 19 2 2 3 9 2" xfId="31494"/>
    <cellStyle name="Normal 19 2 2 4" xfId="483"/>
    <cellStyle name="Normal 19 2 2 4 2" xfId="8260"/>
    <cellStyle name="Normal 19 2 2 4 2 2" xfId="8261"/>
    <cellStyle name="Normal 19 2 2 4 2 2 2" xfId="8262"/>
    <cellStyle name="Normal 19 2 2 4 2 2 2 2" xfId="8263"/>
    <cellStyle name="Normal 19 2 2 4 2 2 2 2 2" xfId="55837"/>
    <cellStyle name="Normal 19 2 2 4 2 2 2 3" xfId="8264"/>
    <cellStyle name="Normal 19 2 2 4 2 2 2 3 2" xfId="34632"/>
    <cellStyle name="Normal 19 2 2 4 2 2 2 4" xfId="49801"/>
    <cellStyle name="Normal 19 2 2 4 2 2 3" xfId="8265"/>
    <cellStyle name="Normal 19 2 2 4 2 2 3 2" xfId="57598"/>
    <cellStyle name="Normal 19 2 2 4 2 2 4" xfId="8266"/>
    <cellStyle name="Normal 19 2 2 4 2 2 4 2" xfId="34631"/>
    <cellStyle name="Normal 19 2 2 4 2 2 5" xfId="8267"/>
    <cellStyle name="Normal 19 2 2 4 2 2 5 2" xfId="49800"/>
    <cellStyle name="Normal 19 2 2 4 2 2 6" xfId="55838"/>
    <cellStyle name="Normal 19 2 2 4 2 3" xfId="8268"/>
    <cellStyle name="Normal 19 2 2 4 2 3 2" xfId="8269"/>
    <cellStyle name="Normal 19 2 2 4 2 3 2 2" xfId="35399"/>
    <cellStyle name="Normal 19 2 2 4 2 3 3" xfId="8270"/>
    <cellStyle name="Normal 19 2 2 4 2 3 3 2" xfId="34626"/>
    <cellStyle name="Normal 19 2 2 4 2 3 4" xfId="31495"/>
    <cellStyle name="Normal 19 2 2 4 2 4" xfId="8271"/>
    <cellStyle name="Normal 19 2 2 4 2 4 2" xfId="3842"/>
    <cellStyle name="Normal 19 2 2 4 2 5" xfId="8272"/>
    <cellStyle name="Normal 19 2 2 4 2 5 2" xfId="34629"/>
    <cellStyle name="Normal 19 2 2 4 2 6" xfId="8273"/>
    <cellStyle name="Normal 19 2 2 4 2 6 2" xfId="49799"/>
    <cellStyle name="Normal 19 2 2 4 2 7" xfId="8274"/>
    <cellStyle name="Normal 19 2 2 4 2 7 2" xfId="55835"/>
    <cellStyle name="Normal 19 2 2 4 2 8" xfId="34628"/>
    <cellStyle name="Normal 19 2 2 4 3" xfId="8275"/>
    <cellStyle name="Normal 19 2 2 4 3 2" xfId="31493"/>
    <cellStyle name="Normal 19 2 2 4 4" xfId="8276"/>
    <cellStyle name="Normal 19 2 2 4 4 2" xfId="57597"/>
    <cellStyle name="Normal 19 2 2 4 5" xfId="8277"/>
    <cellStyle name="Normal 19 2 2 4 5 2" xfId="34627"/>
    <cellStyle name="Normal 19 2 2 4 6" xfId="29197"/>
    <cellStyle name="Normal 19 2 2 4 6 2" xfId="49798"/>
    <cellStyle name="Normal 19 2 2 4 7" xfId="8259"/>
    <cellStyle name="Normal 19 2 2 4 8" xfId="55836"/>
    <cellStyle name="Normal 19 2 2 4 9" xfId="2411"/>
    <cellStyle name="Normal 19 2 2 5" xfId="8278"/>
    <cellStyle name="Normal 19 2 2 5 2" xfId="8279"/>
    <cellStyle name="Normal 19 2 2 5 2 2" xfId="8280"/>
    <cellStyle name="Normal 19 2 2 5 2 2 2" xfId="8281"/>
    <cellStyle name="Normal 19 2 2 5 2 2 2 2" xfId="4086"/>
    <cellStyle name="Normal 19 2 2 5 2 2 3" xfId="57594"/>
    <cellStyle name="Normal 19 2 2 5 2 3" xfId="8282"/>
    <cellStyle name="Normal 19 2 2 5 2 3 2" xfId="55986"/>
    <cellStyle name="Normal 19 2 2 5 2 4" xfId="8283"/>
    <cellStyle name="Normal 19 2 2 5 2 4 2" xfId="31492"/>
    <cellStyle name="Normal 19 2 2 5 2 5" xfId="8284"/>
    <cellStyle name="Normal 19 2 2 5 2 5 2" xfId="33568"/>
    <cellStyle name="Normal 19 2 2 5 2 6" xfId="31491"/>
    <cellStyle name="Normal 19 2 2 5 3" xfId="8285"/>
    <cellStyle name="Normal 19 2 2 5 3 2" xfId="8286"/>
    <cellStyle name="Normal 19 2 2 5 3 2 2" xfId="32001"/>
    <cellStyle name="Normal 19 2 2 5 3 3" xfId="8287"/>
    <cellStyle name="Normal 19 2 2 5 3 3 2" xfId="49797"/>
    <cellStyle name="Normal 19 2 2 5 3 4" xfId="55833"/>
    <cellStyle name="Normal 19 2 2 5 4" xfId="8288"/>
    <cellStyle name="Normal 19 2 2 5 4 2" xfId="34625"/>
    <cellStyle name="Normal 19 2 2 5 5" xfId="8289"/>
    <cellStyle name="Normal 19 2 2 5 5 2" xfId="49796"/>
    <cellStyle name="Normal 19 2 2 5 6" xfId="8290"/>
    <cellStyle name="Normal 19 2 2 5 6 2" xfId="57596"/>
    <cellStyle name="Normal 19 2 2 5 7" xfId="8291"/>
    <cellStyle name="Normal 19 2 2 5 7 2" xfId="34624"/>
    <cellStyle name="Normal 19 2 2 5 8" xfId="31490"/>
    <cellStyle name="Normal 19 2 2 6" xfId="8292"/>
    <cellStyle name="Normal 19 2 2 6 2" xfId="8293"/>
    <cellStyle name="Normal 19 2 2 6 2 2" xfId="8294"/>
    <cellStyle name="Normal 19 2 2 6 2 2 2" xfId="8295"/>
    <cellStyle name="Normal 19 2 2 6 2 2 2 2" xfId="55834"/>
    <cellStyle name="Normal 19 2 2 6 2 2 3" xfId="34623"/>
    <cellStyle name="Normal 19 2 2 6 2 3" xfId="8296"/>
    <cellStyle name="Normal 19 2 2 6 2 3 2" xfId="49795"/>
    <cellStyle name="Normal 19 2 2 6 2 4" xfId="8297"/>
    <cellStyle name="Normal 19 2 2 6 2 4 2" xfId="33567"/>
    <cellStyle name="Normal 19 2 2 6 2 5" xfId="8298"/>
    <cellStyle name="Normal 19 2 2 6 2 5 2" xfId="34622"/>
    <cellStyle name="Normal 19 2 2 6 2 6" xfId="31489"/>
    <cellStyle name="Normal 19 2 2 6 3" xfId="8299"/>
    <cellStyle name="Normal 19 2 2 6 3 2" xfId="8300"/>
    <cellStyle name="Normal 19 2 2 6 3 2 2" xfId="55830"/>
    <cellStyle name="Normal 19 2 2 6 3 3" xfId="8301"/>
    <cellStyle name="Normal 19 2 2 6 3 3 2" xfId="34621"/>
    <cellStyle name="Normal 19 2 2 6 3 4" xfId="33163"/>
    <cellStyle name="Normal 19 2 2 6 4" xfId="8302"/>
    <cellStyle name="Normal 19 2 2 6 4 2" xfId="57595"/>
    <cellStyle name="Normal 19 2 2 6 5" xfId="8303"/>
    <cellStyle name="Normal 19 2 2 6 5 2" xfId="34620"/>
    <cellStyle name="Normal 19 2 2 6 6" xfId="8304"/>
    <cellStyle name="Normal 19 2 2 6 6 2" xfId="31486"/>
    <cellStyle name="Normal 19 2 2 6 7" xfId="8305"/>
    <cellStyle name="Normal 19 2 2 6 7 2" xfId="55832"/>
    <cellStyle name="Normal 19 2 2 6 8" xfId="34619"/>
    <cellStyle name="Normal 19 2 2 7" xfId="8306"/>
    <cellStyle name="Normal 19 2 2 7 2" xfId="8307"/>
    <cellStyle name="Normal 19 2 2 7 2 2" xfId="8308"/>
    <cellStyle name="Normal 19 2 2 7 2 2 2" xfId="57237"/>
    <cellStyle name="Normal 19 2 2 7 2 3" xfId="55831"/>
    <cellStyle name="Normal 19 2 2 7 3" xfId="8309"/>
    <cellStyle name="Normal 19 2 2 7 3 2" xfId="34618"/>
    <cellStyle name="Normal 19 2 2 7 4" xfId="8310"/>
    <cellStyle name="Normal 19 2 2 7 4 2" xfId="31488"/>
    <cellStyle name="Normal 19 2 2 7 5" xfId="8311"/>
    <cellStyle name="Normal 19 2 2 7 5 2" xfId="33566"/>
    <cellStyle name="Normal 19 2 2 7 6" xfId="34617"/>
    <cellStyle name="Normal 19 2 2 8" xfId="8312"/>
    <cellStyle name="Normal 19 2 2 8 2" xfId="8313"/>
    <cellStyle name="Normal 19 2 2 8 2 2" xfId="49793"/>
    <cellStyle name="Normal 19 2 2 8 3" xfId="8314"/>
    <cellStyle name="Normal 19 2 2 8 3 2" xfId="55828"/>
    <cellStyle name="Normal 19 2 2 8 4" xfId="34616"/>
    <cellStyle name="Normal 19 2 2 9" xfId="8315"/>
    <cellStyle name="Normal 19 2 2 9 2" xfId="31487"/>
    <cellStyle name="Normal 19 2 2_Risikomatrise BM 2011" xfId="484"/>
    <cellStyle name="Normal 19 2 3" xfId="485"/>
    <cellStyle name="Normal 19 2 3 2" xfId="8317"/>
    <cellStyle name="Normal 19 2 3 2 2" xfId="8318"/>
    <cellStyle name="Normal 19 2 3 2 2 2" xfId="35397"/>
    <cellStyle name="Normal 19 2 3 2 3" xfId="55827"/>
    <cellStyle name="Normal 19 2 3 3" xfId="8319"/>
    <cellStyle name="Normal 19 2 3 3 2" xfId="55984"/>
    <cellStyle name="Normal 19 2 3 4" xfId="8320"/>
    <cellStyle name="Normal 19 2 3 4 2" xfId="34615"/>
    <cellStyle name="Normal 19 2 3 5" xfId="29198"/>
    <cellStyle name="Normal 19 2 3 5 2" xfId="49792"/>
    <cellStyle name="Normal 19 2 3 6" xfId="8316"/>
    <cellStyle name="Normal 19 2 3 7" xfId="34647"/>
    <cellStyle name="Normal 19 2 3 8" xfId="2412"/>
    <cellStyle name="Normal 19 2 3_Score samlet Q4 2011" xfId="8321"/>
    <cellStyle name="Normal 19 2 4" xfId="486"/>
    <cellStyle name="Normal 19 2 4 10" xfId="8322"/>
    <cellStyle name="Normal 19 2 4 10 2" xfId="3841"/>
    <cellStyle name="Normal 19 2 4 11" xfId="55829"/>
    <cellStyle name="Normal 19 2 4 12" xfId="34614"/>
    <cellStyle name="Normal 19 2 4 13" xfId="33162"/>
    <cellStyle name="Normal 19 2 4 14" xfId="49789"/>
    <cellStyle name="Normal 19 2 4 15" xfId="2413"/>
    <cellStyle name="Normal 19 2 4 2" xfId="8323"/>
    <cellStyle name="Normal 19 2 4 2 2" xfId="8324"/>
    <cellStyle name="Normal 19 2 4 2 2 2" xfId="35396"/>
    <cellStyle name="Normal 19 2 4 2 3" xfId="55826"/>
    <cellStyle name="Normal 19 2 4 3" xfId="8325"/>
    <cellStyle name="Normal 19 2 4 3 2" xfId="8326"/>
    <cellStyle name="Normal 19 2 4 3 2 2" xfId="8327"/>
    <cellStyle name="Normal 19 2 4 3 2 2 2" xfId="55983"/>
    <cellStyle name="Normal 19 2 4 3 2 3" xfId="8328"/>
    <cellStyle name="Normal 19 2 4 3 2 3 2" xfId="49810"/>
    <cellStyle name="Normal 19 2 4 3 2 4" xfId="33565"/>
    <cellStyle name="Normal 19 2 4 3 3" xfId="8329"/>
    <cellStyle name="Normal 19 2 4 3 3 2" xfId="34613"/>
    <cellStyle name="Normal 19 2 4 3 4" xfId="8330"/>
    <cellStyle name="Normal 19 2 4 3 4 2" xfId="57236"/>
    <cellStyle name="Normal 19 2 4 3 5" xfId="8331"/>
    <cellStyle name="Normal 19 2 4 3 5 2" xfId="35395"/>
    <cellStyle name="Normal 19 2 4 3 6" xfId="31485"/>
    <cellStyle name="Normal 19 2 4 4" xfId="8332"/>
    <cellStyle name="Normal 19 2 4 4 2" xfId="8333"/>
    <cellStyle name="Normal 19 2 4 4 2 2" xfId="57632"/>
    <cellStyle name="Normal 19 2 4 4 3" xfId="8334"/>
    <cellStyle name="Normal 19 2 4 4 3 2" xfId="34612"/>
    <cellStyle name="Normal 19 2 4 4 4" xfId="49791"/>
    <cellStyle name="Normal 19 2 4 5" xfId="8335"/>
    <cellStyle name="Normal 19 2 4 5 2" xfId="57593"/>
    <cellStyle name="Normal 19 2 4 6" xfId="8336"/>
    <cellStyle name="Normal 19 2 4 6 2" xfId="34611"/>
    <cellStyle name="Normal 19 2 4 7" xfId="8337"/>
    <cellStyle name="Normal 19 2 4 7 2" xfId="35394"/>
    <cellStyle name="Normal 19 2 4 8" xfId="8338"/>
    <cellStyle name="Normal 19 2 4 8 2" xfId="35393"/>
    <cellStyle name="Normal 19 2 4 9" xfId="8339"/>
    <cellStyle name="Normal 19 2 4 9 2" xfId="34606"/>
    <cellStyle name="Normal 19 2 5" xfId="8340"/>
    <cellStyle name="Normal 19 2 5 2" xfId="8341"/>
    <cellStyle name="Normal 19 2 5 2 2" xfId="57696"/>
    <cellStyle name="Normal 19 2 5 3" xfId="34610"/>
    <cellStyle name="Normal 19 2 6" xfId="8342"/>
    <cellStyle name="Normal 19 2 6 2" xfId="8343"/>
    <cellStyle name="Normal 19 2 6 2 2" xfId="49790"/>
    <cellStyle name="Normal 19 2 6 3" xfId="33564"/>
    <cellStyle name="Normal 19 2 7" xfId="8344"/>
    <cellStyle name="Normal 19 2 7 2" xfId="8345"/>
    <cellStyle name="Normal 19 2 7 2 2" xfId="34609"/>
    <cellStyle name="Normal 19 2 7 3" xfId="31484"/>
    <cellStyle name="Normal 19 2 8" xfId="8346"/>
    <cellStyle name="Normal 19 2 8 2" xfId="8347"/>
    <cellStyle name="Normal 19 2 8 2 2" xfId="55824"/>
    <cellStyle name="Normal 19 2 8 3" xfId="34608"/>
    <cellStyle name="Normal 19 2 9" xfId="8348"/>
    <cellStyle name="Normal 19 2 9 2" xfId="33161"/>
    <cellStyle name="Normal 19 2_Risikomatrise samlet 2012" xfId="8349"/>
    <cellStyle name="Normal 19 3" xfId="487"/>
    <cellStyle name="Normal 19 3 10" xfId="8351"/>
    <cellStyle name="Normal 19 3 10 2" xfId="57592"/>
    <cellStyle name="Normal 19 3 11" xfId="8352"/>
    <cellStyle name="Normal 19 3 11 2" xfId="34607"/>
    <cellStyle name="Normal 19 3 12" xfId="8353"/>
    <cellStyle name="Normal 19 3 12 2" xfId="49786"/>
    <cellStyle name="Normal 19 3 13" xfId="8354"/>
    <cellStyle name="Normal 19 3 13 2" xfId="55825"/>
    <cellStyle name="Normal 19 3 14" xfId="8350"/>
    <cellStyle name="Normal 19 3 14 2" xfId="35716"/>
    <cellStyle name="Normal 19 3 15" xfId="57695"/>
    <cellStyle name="Normal 19 3 16" xfId="57235"/>
    <cellStyle name="Normal 19 3 17" xfId="3843"/>
    <cellStyle name="Normal 19 3 18" xfId="54380"/>
    <cellStyle name="Normal 19 3 19" xfId="2414"/>
    <cellStyle name="Normal 19 3 2" xfId="8355"/>
    <cellStyle name="Normal 19 3 2 10" xfId="8356"/>
    <cellStyle name="Normal 19 3 2 10 2" xfId="49788"/>
    <cellStyle name="Normal 19 3 2 11" xfId="55822"/>
    <cellStyle name="Normal 19 3 2 2" xfId="8357"/>
    <cellStyle name="Normal 19 3 2 2 2" xfId="8358"/>
    <cellStyle name="Normal 19 3 2 2 2 2" xfId="8359"/>
    <cellStyle name="Normal 19 3 2 2 2 2 2" xfId="34605"/>
    <cellStyle name="Normal 19 3 2 2 2 3" xfId="8360"/>
    <cellStyle name="Normal 19 3 2 2 2 3 2" xfId="8361"/>
    <cellStyle name="Normal 19 3 2 2 2 3 2 2" xfId="8362"/>
    <cellStyle name="Normal 19 3 2 2 2 3 2 2 2" xfId="31483"/>
    <cellStyle name="Normal 19 3 2 2 2 3 2 3" xfId="8363"/>
    <cellStyle name="Normal 19 3 2 2 2 3 2 3 2" xfId="57591"/>
    <cellStyle name="Normal 19 3 2 2 2 3 2 4" xfId="34604"/>
    <cellStyle name="Normal 19 3 2 2 2 3 3" xfId="8364"/>
    <cellStyle name="Normal 19 3 2 2 2 3 3 2" xfId="49787"/>
    <cellStyle name="Normal 19 3 2 2 2 3 4" xfId="8365"/>
    <cellStyle name="Normal 19 3 2 2 2 3 4 2" xfId="55823"/>
    <cellStyle name="Normal 19 3 2 2 2 3 5" xfId="8366"/>
    <cellStyle name="Normal 19 3 2 2 2 3 5 2" xfId="30675"/>
    <cellStyle name="Normal 19 3 2 2 2 3 6" xfId="31482"/>
    <cellStyle name="Normal 19 3 2 2 2 4" xfId="8367"/>
    <cellStyle name="Normal 19 3 2 2 2 4 2" xfId="8368"/>
    <cellStyle name="Normal 19 3 2 2 2 4 2 2" xfId="33563"/>
    <cellStyle name="Normal 19 3 2 2 2 4 3" xfId="8369"/>
    <cellStyle name="Normal 19 3 2 2 2 4 3 2" xfId="34603"/>
    <cellStyle name="Normal 19 3 2 2 2 4 4" xfId="33160"/>
    <cellStyle name="Normal 19 3 2 2 2 5" xfId="8370"/>
    <cellStyle name="Normal 19 3 2 2 2 5 2" xfId="35715"/>
    <cellStyle name="Normal 19 3 2 2 2 6" xfId="8371"/>
    <cellStyle name="Normal 19 3 2 2 2 6 2" xfId="57694"/>
    <cellStyle name="Normal 19 3 2 2 2 7" xfId="8372"/>
    <cellStyle name="Normal 19 3 2 2 2 7 2" xfId="55820"/>
    <cellStyle name="Normal 19 3 2 2 2 8" xfId="8373"/>
    <cellStyle name="Normal 19 3 2 2 2 8 2" xfId="34602"/>
    <cellStyle name="Normal 19 3 2 2 2 9" xfId="31480"/>
    <cellStyle name="Normal 19 3 2 2 3" xfId="8374"/>
    <cellStyle name="Normal 19 3 2 2 3 2" xfId="8375"/>
    <cellStyle name="Normal 19 3 2 2 3 2 2" xfId="8376"/>
    <cellStyle name="Normal 19 3 2 2 3 2 2 2" xfId="8377"/>
    <cellStyle name="Normal 19 3 2 2 3 2 2 2 2" xfId="57590"/>
    <cellStyle name="Normal 19 3 2 2 3 2 2 3" xfId="34601"/>
    <cellStyle name="Normal 19 3 2 2 3 2 3" xfId="8378"/>
    <cellStyle name="Normal 19 3 2 2 3 2 3 2" xfId="57234"/>
    <cellStyle name="Normal 19 3 2 2 3 2 4" xfId="8379"/>
    <cellStyle name="Normal 19 3 2 2 3 2 4 2" xfId="55821"/>
    <cellStyle name="Normal 19 3 2 2 3 2 5" xfId="8380"/>
    <cellStyle name="Normal 19 3 2 2 3 2 5 2" xfId="33562"/>
    <cellStyle name="Normal 19 3 2 2 3 2 6" xfId="34599"/>
    <cellStyle name="Normal 19 3 2 2 3 3" xfId="8381"/>
    <cellStyle name="Normal 19 3 2 2 3 3 2" xfId="8382"/>
    <cellStyle name="Normal 19 3 2 2 3 3 2 2" xfId="49785"/>
    <cellStyle name="Normal 19 3 2 2 3 3 3" xfId="8383"/>
    <cellStyle name="Normal 19 3 2 2 3 3 3 2" xfId="31481"/>
    <cellStyle name="Normal 19 3 2 2 3 3 4" xfId="49784"/>
    <cellStyle name="Normal 19 3 2 2 3 4" xfId="8384"/>
    <cellStyle name="Normal 19 3 2 2 3 4 2" xfId="34600"/>
    <cellStyle name="Normal 19 3 2 2 3 5" xfId="8385"/>
    <cellStyle name="Normal 19 3 2 2 3 5 2" xfId="31518"/>
    <cellStyle name="Normal 19 3 2 2 3 6" xfId="8386"/>
    <cellStyle name="Normal 19 3 2 2 3 6 2" xfId="55818"/>
    <cellStyle name="Normal 19 3 2 2 3 7" xfId="8387"/>
    <cellStyle name="Normal 19 3 2 2 3 7 2" xfId="34598"/>
    <cellStyle name="Normal 19 3 2 2 3 8" xfId="35714"/>
    <cellStyle name="Normal 19 3 2 2 4" xfId="8388"/>
    <cellStyle name="Normal 19 3 2 2 4 2" xfId="8389"/>
    <cellStyle name="Normal 19 3 2 2 4 2 2" xfId="8390"/>
    <cellStyle name="Normal 19 3 2 2 4 2 2 2" xfId="8391"/>
    <cellStyle name="Normal 19 3 2 2 4 2 2 2 2" xfId="57693"/>
    <cellStyle name="Normal 19 3 2 2 4 2 2 3" xfId="33159"/>
    <cellStyle name="Normal 19 3 2 2 4 2 3" xfId="8392"/>
    <cellStyle name="Normal 19 3 2 2 4 2 3 2" xfId="57589"/>
    <cellStyle name="Normal 19 3 2 2 4 2 4" xfId="8393"/>
    <cellStyle name="Normal 19 3 2 2 4 2 4 2" xfId="34597"/>
    <cellStyle name="Normal 19 3 2 2 4 2 5" xfId="8394"/>
    <cellStyle name="Normal 19 3 2 2 4 2 5 2" xfId="31476"/>
    <cellStyle name="Normal 19 3 2 2 4 2 6" xfId="55819"/>
    <cellStyle name="Normal 19 3 2 2 4 3" xfId="8395"/>
    <cellStyle name="Normal 19 3 2 2 4 3 2" xfId="8396"/>
    <cellStyle name="Normal 19 3 2 2 4 3 2 2" xfId="34596"/>
    <cellStyle name="Normal 19 3 2 2 4 3 3" xfId="8397"/>
    <cellStyle name="Normal 19 3 2 2 4 3 3 2" xfId="57232"/>
    <cellStyle name="Normal 19 3 2 2 4 3 4" xfId="33561"/>
    <cellStyle name="Normal 19 3 2 2 4 4" xfId="8398"/>
    <cellStyle name="Normal 19 3 2 2 4 4 2" xfId="34595"/>
    <cellStyle name="Normal 19 3 2 2 4 5" xfId="8399"/>
    <cellStyle name="Normal 19 3 2 2 4 5 2" xfId="49783"/>
    <cellStyle name="Normal 19 3 2 2 4 6" xfId="8400"/>
    <cellStyle name="Normal 19 3 2 2 4 6 2" xfId="55816"/>
    <cellStyle name="Normal 19 3 2 2 4 7" xfId="8401"/>
    <cellStyle name="Normal 19 3 2 2 4 7 2" xfId="34594"/>
    <cellStyle name="Normal 19 3 2 2 4 8" xfId="31479"/>
    <cellStyle name="Normal 19 3 2 2 5" xfId="8402"/>
    <cellStyle name="Normal 19 3 2 2 5 2" xfId="8403"/>
    <cellStyle name="Normal 19 3 2 2 5 2 2" xfId="57588"/>
    <cellStyle name="Normal 19 3 2 2 5 3" xfId="8404"/>
    <cellStyle name="Normal 19 3 2 2 5 3 2" xfId="34593"/>
    <cellStyle name="Normal 19 3 2 2 5 4" xfId="8405"/>
    <cellStyle name="Normal 19 3 2 2 5 4 2" xfId="49782"/>
    <cellStyle name="Normal 19 3 2 2 5 5" xfId="35713"/>
    <cellStyle name="Normal 19 3 2 2 6" xfId="33560"/>
    <cellStyle name="Normal 19 3 2 2_Risikomatrise samlet 2012" xfId="8406"/>
    <cellStyle name="Normal 19 3 2 3" xfId="8407"/>
    <cellStyle name="Normal 19 3 2 3 2" xfId="8408"/>
    <cellStyle name="Normal 19 3 2 3 2 2" xfId="57692"/>
    <cellStyle name="Normal 19 3 2 3 3" xfId="55817"/>
    <cellStyle name="Normal 19 3 2 4" xfId="8409"/>
    <cellStyle name="Normal 19 3 2 4 2" xfId="34592"/>
    <cellStyle name="Normal 19 3 2 5" xfId="8410"/>
    <cellStyle name="Normal 19 3 2 5 2" xfId="8411"/>
    <cellStyle name="Normal 19 3 2 5 2 2" xfId="8412"/>
    <cellStyle name="Normal 19 3 2 5 2 2 2" xfId="31478"/>
    <cellStyle name="Normal 19 3 2 5 2 3" xfId="35712"/>
    <cellStyle name="Normal 19 3 2 5 3" xfId="8413"/>
    <cellStyle name="Normal 19 3 2 5 3 2" xfId="49781"/>
    <cellStyle name="Normal 19 3 2 5 4" xfId="57691"/>
    <cellStyle name="Normal 19 3 2 6" xfId="8414"/>
    <cellStyle name="Normal 19 3 2 6 2" xfId="8415"/>
    <cellStyle name="Normal 19 3 2 6 2 2" xfId="34591"/>
    <cellStyle name="Normal 19 3 2 6 3" xfId="49778"/>
    <cellStyle name="Normal 19 3 2 7" xfId="8416"/>
    <cellStyle name="Normal 19 3 2 7 2" xfId="55814"/>
    <cellStyle name="Normal 19 3 2 8" xfId="8417"/>
    <cellStyle name="Normal 19 3 2 8 2" xfId="34590"/>
    <cellStyle name="Normal 19 3 2 9" xfId="8418"/>
    <cellStyle name="Normal 19 3 2 9 2" xfId="57233"/>
    <cellStyle name="Normal 19 3 2_Risikomatrise samlet 2012" xfId="8419"/>
    <cellStyle name="Normal 19 3 3" xfId="8420"/>
    <cellStyle name="Normal 19 3 3 2" xfId="8421"/>
    <cellStyle name="Normal 19 3 3 2 2" xfId="57587"/>
    <cellStyle name="Normal 19 3 3 3" xfId="8422"/>
    <cellStyle name="Normal 19 3 3 3 2" xfId="8423"/>
    <cellStyle name="Normal 19 3 3 3 2 2" xfId="8424"/>
    <cellStyle name="Normal 19 3 3 3 2 2 2" xfId="34589"/>
    <cellStyle name="Normal 19 3 3 3 2 3" xfId="8425"/>
    <cellStyle name="Normal 19 3 3 3 2 3 2" xfId="35711"/>
    <cellStyle name="Normal 19 3 3 3 2 4" xfId="34588"/>
    <cellStyle name="Normal 19 3 3 3 3" xfId="8426"/>
    <cellStyle name="Normal 19 3 3 3 3 2" xfId="55471"/>
    <cellStyle name="Normal 19 3 3 3 4" xfId="8427"/>
    <cellStyle name="Normal 19 3 3 3 4 2" xfId="55815"/>
    <cellStyle name="Normal 19 3 3 3 5" xfId="8428"/>
    <cellStyle name="Normal 19 3 3 3 5 2" xfId="33559"/>
    <cellStyle name="Normal 19 3 3 3 6" xfId="34587"/>
    <cellStyle name="Normal 19 3 3 4" xfId="8429"/>
    <cellStyle name="Normal 19 3 3 4 2" xfId="8430"/>
    <cellStyle name="Normal 19 3 3 4 2 2" xfId="49780"/>
    <cellStyle name="Normal 19 3 3 4 3" xfId="8431"/>
    <cellStyle name="Normal 19 3 3 4 3 2" xfId="49779"/>
    <cellStyle name="Normal 19 3 3 4 4" xfId="33158"/>
    <cellStyle name="Normal 19 3 3 5" xfId="8432"/>
    <cellStyle name="Normal 19 3 3 5 2" xfId="35392"/>
    <cellStyle name="Normal 19 3 3 6" xfId="8433"/>
    <cellStyle name="Normal 19 3 3 6 2" xfId="49816"/>
    <cellStyle name="Normal 19 3 3 7" xfId="8434"/>
    <cellStyle name="Normal 19 3 3 7 2" xfId="57671"/>
    <cellStyle name="Normal 19 3 3 8" xfId="8435"/>
    <cellStyle name="Normal 19 3 3 8 2" xfId="31477"/>
    <cellStyle name="Normal 19 3 3 9" xfId="55812"/>
    <cellStyle name="Normal 19 3 4" xfId="8436"/>
    <cellStyle name="Normal 19 3 4 2" xfId="8437"/>
    <cellStyle name="Normal 19 3 4 2 2" xfId="34586"/>
    <cellStyle name="Normal 19 3 4 3" xfId="33157"/>
    <cellStyle name="Normal 19 3 5" xfId="8438"/>
    <cellStyle name="Normal 19 3 5 2" xfId="8439"/>
    <cellStyle name="Normal 19 3 5 2 2" xfId="8440"/>
    <cellStyle name="Normal 19 3 5 2 2 2" xfId="8441"/>
    <cellStyle name="Normal 19 3 5 2 2 2 2" xfId="33156"/>
    <cellStyle name="Normal 19 3 5 2 2 3" xfId="34657"/>
    <cellStyle name="Normal 19 3 5 2 3" xfId="8442"/>
    <cellStyle name="Normal 19 3 5 2 3 2" xfId="35391"/>
    <cellStyle name="Normal 19 3 5 2 4" xfId="8443"/>
    <cellStyle name="Normal 19 3 5 2 4 2" xfId="55813"/>
    <cellStyle name="Normal 19 3 5 2 5" xfId="8444"/>
    <cellStyle name="Normal 19 3 5 2 5 2" xfId="57586"/>
    <cellStyle name="Normal 19 3 5 2 6" xfId="49776"/>
    <cellStyle name="Normal 19 3 5 3" xfId="8445"/>
    <cellStyle name="Normal 19 3 5 3 2" xfId="8446"/>
    <cellStyle name="Normal 19 3 5 3 2 2" xfId="34585"/>
    <cellStyle name="Normal 19 3 5 3 3" xfId="8447"/>
    <cellStyle name="Normal 19 3 5 3 3 2" xfId="49777"/>
    <cellStyle name="Normal 19 3 5 3 4" xfId="35390"/>
    <cellStyle name="Normal 19 3 5 4" xfId="8448"/>
    <cellStyle name="Normal 19 3 5 4 2" xfId="31475"/>
    <cellStyle name="Normal 19 3 5 5" xfId="8449"/>
    <cellStyle name="Normal 19 3 5 5 2" xfId="34584"/>
    <cellStyle name="Normal 19 3 5 6" xfId="8450"/>
    <cellStyle name="Normal 19 3 5 6 2" xfId="49775"/>
    <cellStyle name="Normal 19 3 5 7" xfId="8451"/>
    <cellStyle name="Normal 19 3 5 7 2" xfId="3844"/>
    <cellStyle name="Normal 19 3 5 8" xfId="34583"/>
    <cellStyle name="Normal 19 3 6" xfId="8452"/>
    <cellStyle name="Normal 19 3 6 2" xfId="8453"/>
    <cellStyle name="Normal 19 3 6 2 2" xfId="8454"/>
    <cellStyle name="Normal 19 3 6 2 2 2" xfId="8455"/>
    <cellStyle name="Normal 19 3 6 2 2 2 2" xfId="35389"/>
    <cellStyle name="Normal 19 3 6 2 2 3" xfId="35388"/>
    <cellStyle name="Normal 19 3 6 2 3" xfId="8456"/>
    <cellStyle name="Normal 19 3 6 2 3 2" xfId="34581"/>
    <cellStyle name="Normal 19 3 6 2 4" xfId="8457"/>
    <cellStyle name="Normal 19 3 6 2 4 2" xfId="53453"/>
    <cellStyle name="Normal 19 3 6 2 5" xfId="8458"/>
    <cellStyle name="Normal 19 3 6 2 5 2" xfId="55810"/>
    <cellStyle name="Normal 19 3 6 2 6" xfId="34582"/>
    <cellStyle name="Normal 19 3 6 3" xfId="8459"/>
    <cellStyle name="Normal 19 3 6 3 2" xfId="8460"/>
    <cellStyle name="Normal 19 3 6 3 2 2" xfId="49774"/>
    <cellStyle name="Normal 19 3 6 3 3" xfId="8461"/>
    <cellStyle name="Normal 19 3 6 3 3 2" xfId="57585"/>
    <cellStyle name="Normal 19 3 6 3 4" xfId="35387"/>
    <cellStyle name="Normal 19 3 6 4" xfId="8462"/>
    <cellStyle name="Normal 19 3 6 4 2" xfId="34579"/>
    <cellStyle name="Normal 19 3 6 5" xfId="8463"/>
    <cellStyle name="Normal 19 3 6 5 2" xfId="53452"/>
    <cellStyle name="Normal 19 3 6 6" xfId="8464"/>
    <cellStyle name="Normal 19 3 6 6 2" xfId="49773"/>
    <cellStyle name="Normal 19 3 6 7" xfId="8465"/>
    <cellStyle name="Normal 19 3 6 7 2" xfId="49772"/>
    <cellStyle name="Normal 19 3 6 8" xfId="55811"/>
    <cellStyle name="Normal 19 3 7" xfId="8466"/>
    <cellStyle name="Normal 19 3 7 2" xfId="8467"/>
    <cellStyle name="Normal 19 3 7 2 2" xfId="8468"/>
    <cellStyle name="Normal 19 3 7 2 2 2" xfId="33558"/>
    <cellStyle name="Normal 19 3 7 2 3" xfId="35386"/>
    <cellStyle name="Normal 19 3 7 3" xfId="8469"/>
    <cellStyle name="Normal 19 3 7 3 2" xfId="57583"/>
    <cellStyle name="Normal 19 3 7 4" xfId="8470"/>
    <cellStyle name="Normal 19 3 7 4 2" xfId="55501"/>
    <cellStyle name="Normal 19 3 7 5" xfId="8471"/>
    <cellStyle name="Normal 19 3 7 5 2" xfId="49771"/>
    <cellStyle name="Normal 19 3 7 6" xfId="55802"/>
    <cellStyle name="Normal 19 3 8" xfId="8472"/>
    <cellStyle name="Normal 19 3 8 2" xfId="8473"/>
    <cellStyle name="Normal 19 3 8 2 2" xfId="34578"/>
    <cellStyle name="Normal 19 3 8 3" xfId="8474"/>
    <cellStyle name="Normal 19 3 8 3 2" xfId="49770"/>
    <cellStyle name="Normal 19 3 8 4" xfId="35385"/>
    <cellStyle name="Normal 19 3 9" xfId="8475"/>
    <cellStyle name="Normal 19 3 9 2" xfId="31473"/>
    <cellStyle name="Normal 19 3_Risikomatrise BM 2012" xfId="8476"/>
    <cellStyle name="Normal 19 4" xfId="488"/>
    <cellStyle name="Normal 19 4 2" xfId="8478"/>
    <cellStyle name="Normal 19 4 2 2" xfId="8479"/>
    <cellStyle name="Normal 19 4 2 2 2" xfId="55470"/>
    <cellStyle name="Normal 19 4 2 3" xfId="34577"/>
    <cellStyle name="Normal 19 4 3" xfId="8480"/>
    <cellStyle name="Normal 19 4 3 2" xfId="49769"/>
    <cellStyle name="Normal 19 4 4" xfId="8481"/>
    <cellStyle name="Normal 19 4 4 2" xfId="55809"/>
    <cellStyle name="Normal 19 4 5" xfId="8482"/>
    <cellStyle name="Normal 19 4 5 2" xfId="34576"/>
    <cellStyle name="Normal 19 4 6" xfId="29199"/>
    <cellStyle name="Normal 19 4 6 2" xfId="35384"/>
    <cellStyle name="Normal 19 4 7" xfId="8477"/>
    <cellStyle name="Normal 19 4 8" xfId="49766"/>
    <cellStyle name="Normal 19 4 9" xfId="2415"/>
    <cellStyle name="Normal 19 4_Risikomatrise BM 2012" xfId="8483"/>
    <cellStyle name="Normal 19 5" xfId="489"/>
    <cellStyle name="Normal 19 5 2" xfId="8485"/>
    <cellStyle name="Normal 19 5 2 2" xfId="53451"/>
    <cellStyle name="Normal 19 5 3" xfId="8486"/>
    <cellStyle name="Normal 19 5 3 2" xfId="55808"/>
    <cellStyle name="Normal 19 5 4" xfId="29200"/>
    <cellStyle name="Normal 19 5 4 2" xfId="34575"/>
    <cellStyle name="Normal 19 5 5" xfId="8484"/>
    <cellStyle name="Normal 19 5 6" xfId="49768"/>
    <cellStyle name="Normal 19 5 7" xfId="2416"/>
    <cellStyle name="Normal 19 6" xfId="8487"/>
    <cellStyle name="Normal 19 6 2" xfId="55807"/>
    <cellStyle name="Normal 19 7" xfId="8488"/>
    <cellStyle name="Normal 19 7 2" xfId="34574"/>
    <cellStyle name="Normal 19 8" xfId="29194"/>
    <cellStyle name="Normal 19 8 2" xfId="49767"/>
    <cellStyle name="Normal 19 9" xfId="8120"/>
    <cellStyle name="Normal 2" xfId="4"/>
    <cellStyle name="Normal 2 10" xfId="490"/>
    <cellStyle name="Normal 2 10 10" xfId="8491"/>
    <cellStyle name="Normal 2 10 10 2" xfId="8492"/>
    <cellStyle name="Normal 2 10 10 2 2" xfId="55806"/>
    <cellStyle name="Normal 2 10 10 3" xfId="34573"/>
    <cellStyle name="Normal 2 10 11" xfId="8493"/>
    <cellStyle name="Normal 2 10 11 2" xfId="8494"/>
    <cellStyle name="Normal 2 10 11 2 2" xfId="35383"/>
    <cellStyle name="Normal 2 10 11 3" xfId="55804"/>
    <cellStyle name="Normal 2 10 12" xfId="8495"/>
    <cellStyle name="Normal 2 10 12 2" xfId="8496"/>
    <cellStyle name="Normal 2 10 12 2 2" xfId="8497"/>
    <cellStyle name="Normal 2 10 12 2 2 2" xfId="55469"/>
    <cellStyle name="Normal 2 10 12 2 3" xfId="55803"/>
    <cellStyle name="Normal 2 10 12 3" xfId="8498"/>
    <cellStyle name="Normal 2 10 12 3 2" xfId="34572"/>
    <cellStyle name="Normal 2 10 12 4" xfId="49765"/>
    <cellStyle name="Normal 2 10 13" xfId="8499"/>
    <cellStyle name="Normal 2 10 13 2" xfId="57584"/>
    <cellStyle name="Normal 2 10 14" xfId="8500"/>
    <cellStyle name="Normal 2 10 14 2" xfId="49763"/>
    <cellStyle name="Normal 2 10 15" xfId="29202"/>
    <cellStyle name="Normal 2 10 15 2" xfId="53450"/>
    <cellStyle name="Normal 2 10 16" xfId="8490"/>
    <cellStyle name="Normal 2 10 17" xfId="34571"/>
    <cellStyle name="Normal 2 10 18" xfId="2418"/>
    <cellStyle name="Normal 2 10 2" xfId="491"/>
    <cellStyle name="Normal 2 10 2 2" xfId="492"/>
    <cellStyle name="Normal 2 10 2 2 2" xfId="8503"/>
    <cellStyle name="Normal 2 10 2 2 2 2" xfId="49764"/>
    <cellStyle name="Normal 2 10 2 2 3" xfId="8504"/>
    <cellStyle name="Normal 2 10 2 2 3 2" xfId="55805"/>
    <cellStyle name="Normal 2 10 2 2 4" xfId="29204"/>
    <cellStyle name="Normal 2 10 2 2 4 2" xfId="34570"/>
    <cellStyle name="Normal 2 10 2 2 5" xfId="8502"/>
    <cellStyle name="Normal 2 10 2 2 6" xfId="35382"/>
    <cellStyle name="Normal 2 10 2 2 7" xfId="2420"/>
    <cellStyle name="Normal 2 10 2 3" xfId="493"/>
    <cellStyle name="Normal 2 10 2 3 2" xfId="8506"/>
    <cellStyle name="Normal 2 10 2 3 2 2" xfId="35381"/>
    <cellStyle name="Normal 2 10 2 3 3" xfId="29205"/>
    <cellStyle name="Normal 2 10 2 3 3 2" xfId="35380"/>
    <cellStyle name="Normal 2 10 2 3 4" xfId="8505"/>
    <cellStyle name="Normal 2 10 2 3 5" xfId="33557"/>
    <cellStyle name="Normal 2 10 2 3 6" xfId="2421"/>
    <cellStyle name="Normal 2 10 2 4" xfId="8507"/>
    <cellStyle name="Normal 2 10 2 4 2" xfId="34568"/>
    <cellStyle name="Normal 2 10 2 5" xfId="8508"/>
    <cellStyle name="Normal 2 10 2 5 2" xfId="49761"/>
    <cellStyle name="Normal 2 10 2 6" xfId="29203"/>
    <cellStyle name="Normal 2 10 2 6 2" xfId="33556"/>
    <cellStyle name="Normal 2 10 2 7" xfId="8501"/>
    <cellStyle name="Normal 2 10 2 8" xfId="34567"/>
    <cellStyle name="Normal 2 10 2 9" xfId="2419"/>
    <cellStyle name="Normal 2 10 2_Score samlet Q4 2011" xfId="8509"/>
    <cellStyle name="Normal 2 10 3" xfId="494"/>
    <cellStyle name="Normal 2 10 3 2" xfId="8511"/>
    <cellStyle name="Normal 2 10 3 2 2" xfId="8512"/>
    <cellStyle name="Normal 2 10 3 2 2 2" xfId="49760"/>
    <cellStyle name="Normal 2 10 3 2 3" xfId="55800"/>
    <cellStyle name="Normal 2 10 3 3" xfId="8513"/>
    <cellStyle name="Normal 2 10 3 3 2" xfId="34562"/>
    <cellStyle name="Normal 2 10 3 4" xfId="8514"/>
    <cellStyle name="Normal 2 10 3 4 2" xfId="33554"/>
    <cellStyle name="Normal 2 10 3 5" xfId="29206"/>
    <cellStyle name="Normal 2 10 3 5 2" xfId="53449"/>
    <cellStyle name="Normal 2 10 3 6" xfId="8510"/>
    <cellStyle name="Normal 2 10 3 7" xfId="49759"/>
    <cellStyle name="Normal 2 10 3 8" xfId="2422"/>
    <cellStyle name="Normal 2 10 3_Score samlet Q4 2011" xfId="8515"/>
    <cellStyle name="Normal 2 10 4" xfId="495"/>
    <cellStyle name="Normal 2 10 4 2" xfId="8517"/>
    <cellStyle name="Normal 2 10 4 2 2" xfId="57582"/>
    <cellStyle name="Normal 2 10 4 3" xfId="8518"/>
    <cellStyle name="Normal 2 10 4 3 2" xfId="34566"/>
    <cellStyle name="Normal 2 10 4 4" xfId="29207"/>
    <cellStyle name="Normal 2 10 4 4 2" xfId="49758"/>
    <cellStyle name="Normal 2 10 4 5" xfId="8516"/>
    <cellStyle name="Normal 2 10 4 6" xfId="55801"/>
    <cellStyle name="Normal 2 10 4 7" xfId="2423"/>
    <cellStyle name="Normal 2 10 5" xfId="496"/>
    <cellStyle name="Normal 2 10 5 2" xfId="8520"/>
    <cellStyle name="Normal 2 10 5 2 2" xfId="34565"/>
    <cellStyle name="Normal 2 10 5 3" xfId="8521"/>
    <cellStyle name="Normal 2 10 5 3 2" xfId="49757"/>
    <cellStyle name="Normal 2 10 5 4" xfId="29208"/>
    <cellStyle name="Normal 2 10 5 4 2" xfId="33555"/>
    <cellStyle name="Normal 2 10 5 5" xfId="8519"/>
    <cellStyle name="Normal 2 10 5 6" xfId="34564"/>
    <cellStyle name="Normal 2 10 5 7" xfId="2424"/>
    <cellStyle name="Normal 2 10 6" xfId="497"/>
    <cellStyle name="Normal 2 10 6 2" xfId="8523"/>
    <cellStyle name="Normal 2 10 6 2 2" xfId="49756"/>
    <cellStyle name="Normal 2 10 6 3" xfId="8524"/>
    <cellStyle name="Normal 2 10 6 3 2" xfId="55798"/>
    <cellStyle name="Normal 2 10 6 4" xfId="29209"/>
    <cellStyle name="Normal 2 10 6 4 2" xfId="34563"/>
    <cellStyle name="Normal 2 10 6 5" xfId="8522"/>
    <cellStyle name="Normal 2 10 6 6" xfId="55323"/>
    <cellStyle name="Normal 2 10 6 7" xfId="2425"/>
    <cellStyle name="Normal 2 10 7" xfId="8525"/>
    <cellStyle name="Normal 2 10 7 2" xfId="8526"/>
    <cellStyle name="Normal 2 10 7 2 2" xfId="57581"/>
    <cellStyle name="Normal 2 10 7 3" xfId="4118"/>
    <cellStyle name="Normal 2 10 8" xfId="8527"/>
    <cellStyle name="Normal 2 10 8 2" xfId="8528"/>
    <cellStyle name="Normal 2 10 8 2 2" xfId="49755"/>
    <cellStyle name="Normal 2 10 8 3" xfId="55799"/>
    <cellStyle name="Normal 2 10 9" xfId="8529"/>
    <cellStyle name="Normal 2 10 9 2" xfId="8530"/>
    <cellStyle name="Normal 2 10 9 2 2" xfId="34561"/>
    <cellStyle name="Normal 2 10 9 3" xfId="49754"/>
    <cellStyle name="Normal 2 10_Score samlet Q4 2011" xfId="8531"/>
    <cellStyle name="Normal 2 100" xfId="55860"/>
    <cellStyle name="Normal 2 100 2" xfId="35379"/>
    <cellStyle name="Normal 2 101" xfId="34732"/>
    <cellStyle name="Normal 2 101 2" xfId="49752"/>
    <cellStyle name="Normal 2 102" xfId="53448"/>
    <cellStyle name="Normal 2 102 2" xfId="34560"/>
    <cellStyle name="Normal 2 103" xfId="49753"/>
    <cellStyle name="Normal 2 103 2" xfId="55796"/>
    <cellStyle name="Normal 2 104" xfId="57231"/>
    <cellStyle name="Normal 2 104 2" xfId="35378"/>
    <cellStyle name="Normal 2 105" xfId="57580"/>
    <cellStyle name="Normal 2 105 2" xfId="53447"/>
    <cellStyle name="Normal 2 106" xfId="55322"/>
    <cellStyle name="Normal 2 106 2" xfId="49751"/>
    <cellStyle name="Normal 2 107" xfId="34559"/>
    <cellStyle name="Normal 2 107 2" xfId="49749"/>
    <cellStyle name="Normal 2 108" xfId="35377"/>
    <cellStyle name="Normal 2 109" xfId="34558"/>
    <cellStyle name="Normal 2 11" xfId="498"/>
    <cellStyle name="Normal 2 11 10" xfId="8533"/>
    <cellStyle name="Normal 2 11 10 2" xfId="8534"/>
    <cellStyle name="Normal 2 11 10 2 2" xfId="49750"/>
    <cellStyle name="Normal 2 11 10 3" xfId="55797"/>
    <cellStyle name="Normal 2 11 11" xfId="8535"/>
    <cellStyle name="Normal 2 11 11 2" xfId="8536"/>
    <cellStyle name="Normal 2 11 11 2 2" xfId="34557"/>
    <cellStyle name="Normal 2 11 11 3" xfId="33155"/>
    <cellStyle name="Normal 2 11 12" xfId="8537"/>
    <cellStyle name="Normal 2 11 12 2" xfId="8538"/>
    <cellStyle name="Normal 2 11 12 2 2" xfId="3845"/>
    <cellStyle name="Normal 2 11 12 3" xfId="8539"/>
    <cellStyle name="Normal 2 11 12 3 2" xfId="34556"/>
    <cellStyle name="Normal 2 11 12 4" xfId="49745"/>
    <cellStyle name="Normal 2 11 13" xfId="8540"/>
    <cellStyle name="Normal 2 11 13 2" xfId="55794"/>
    <cellStyle name="Normal 2 11 14" xfId="8541"/>
    <cellStyle name="Normal 2 11 14 2" xfId="34555"/>
    <cellStyle name="Normal 2 11 15" xfId="29210"/>
    <cellStyle name="Normal 2 11 15 2" xfId="57230"/>
    <cellStyle name="Normal 2 11 16" xfId="8532"/>
    <cellStyle name="Normal 2 11 17" xfId="57579"/>
    <cellStyle name="Normal 2 11 18" xfId="2426"/>
    <cellStyle name="Normal 2 11 2" xfId="499"/>
    <cellStyle name="Normal 2 11 2 2" xfId="500"/>
    <cellStyle name="Normal 2 11 2 2 2" xfId="8544"/>
    <cellStyle name="Normal 2 11 2 2 2 2" xfId="34554"/>
    <cellStyle name="Normal 2 11 2 2 3" xfId="8545"/>
    <cellStyle name="Normal 2 11 2 2 3 2" xfId="49748"/>
    <cellStyle name="Normal 2 11 2 2 4" xfId="29212"/>
    <cellStyle name="Normal 2 11 2 2 4 2" xfId="55795"/>
    <cellStyle name="Normal 2 11 2 2 5" xfId="8543"/>
    <cellStyle name="Normal 2 11 2 2 6" xfId="34553"/>
    <cellStyle name="Normal 2 11 2 2 7" xfId="2428"/>
    <cellStyle name="Normal 2 11 2 3" xfId="501"/>
    <cellStyle name="Normal 2 11 2 3 2" xfId="8547"/>
    <cellStyle name="Normal 2 11 2 3 2 2" xfId="49747"/>
    <cellStyle name="Normal 2 11 2 3 3" xfId="29213"/>
    <cellStyle name="Normal 2 11 2 3 3 2" xfId="33553"/>
    <cellStyle name="Normal 2 11 2 3 4" xfId="8546"/>
    <cellStyle name="Normal 2 11 2 3 5" xfId="34552"/>
    <cellStyle name="Normal 2 11 2 3 6" xfId="2429"/>
    <cellStyle name="Normal 2 11 2 4" xfId="8548"/>
    <cellStyle name="Normal 2 11 2 4 2" xfId="55321"/>
    <cellStyle name="Normal 2 11 2 5" xfId="8549"/>
    <cellStyle name="Normal 2 11 2 5 2" xfId="55792"/>
    <cellStyle name="Normal 2 11 2 6" xfId="29211"/>
    <cellStyle name="Normal 2 11 2 6 2" xfId="34551"/>
    <cellStyle name="Normal 2 11 2 7" xfId="8542"/>
    <cellStyle name="Normal 2 11 2 8" xfId="49746"/>
    <cellStyle name="Normal 2 11 2 9" xfId="2427"/>
    <cellStyle name="Normal 2 11 2_Score samlet Q4 2011" xfId="8550"/>
    <cellStyle name="Normal 2 11 3" xfId="502"/>
    <cellStyle name="Normal 2 11 3 2" xfId="8552"/>
    <cellStyle name="Normal 2 11 3 2 2" xfId="57578"/>
    <cellStyle name="Normal 2 11 3 3" xfId="8553"/>
    <cellStyle name="Normal 2 11 3 3 2" xfId="34550"/>
    <cellStyle name="Normal 2 11 3 4" xfId="29214"/>
    <cellStyle name="Normal 2 11 3 4 2" xfId="33154"/>
    <cellStyle name="Normal 2 11 3 5" xfId="8551"/>
    <cellStyle name="Normal 2 11 3 6" xfId="55793"/>
    <cellStyle name="Normal 2 11 3 7" xfId="2430"/>
    <cellStyle name="Normal 2 11 4" xfId="503"/>
    <cellStyle name="Normal 2 11 4 2" xfId="8555"/>
    <cellStyle name="Normal 2 11 4 2 2" xfId="34549"/>
    <cellStyle name="Normal 2 11 4 3" xfId="8556"/>
    <cellStyle name="Normal 2 11 4 3 2" xfId="49741"/>
    <cellStyle name="Normal 2 11 4 4" xfId="29215"/>
    <cellStyle name="Normal 2 11 4 4 2" xfId="33552"/>
    <cellStyle name="Normal 2 11 4 5" xfId="8554"/>
    <cellStyle name="Normal 2 11 4 6" xfId="49744"/>
    <cellStyle name="Normal 2 11 4 7" xfId="2431"/>
    <cellStyle name="Normal 2 11 5" xfId="504"/>
    <cellStyle name="Normal 2 11 5 2" xfId="8558"/>
    <cellStyle name="Normal 2 11 5 2 2" xfId="34548"/>
    <cellStyle name="Normal 2 11 5 3" xfId="8559"/>
    <cellStyle name="Normal 2 11 5 3 2" xfId="57229"/>
    <cellStyle name="Normal 2 11 5 4" xfId="29216"/>
    <cellStyle name="Normal 2 11 5 4 2" xfId="55790"/>
    <cellStyle name="Normal 2 11 5 5" xfId="8557"/>
    <cellStyle name="Normal 2 11 5 6" xfId="34547"/>
    <cellStyle name="Normal 2 11 5 7" xfId="2432"/>
    <cellStyle name="Normal 2 11 6" xfId="505"/>
    <cellStyle name="Normal 2 11 6 2" xfId="8561"/>
    <cellStyle name="Normal 2 11 6 2 2" xfId="49743"/>
    <cellStyle name="Normal 2 11 6 3" xfId="8562"/>
    <cellStyle name="Normal 2 11 6 3 2" xfId="57577"/>
    <cellStyle name="Normal 2 11 6 4" xfId="29217"/>
    <cellStyle name="Normal 2 11 6 4 2" xfId="34546"/>
    <cellStyle name="Normal 2 11 6 5" xfId="8560"/>
    <cellStyle name="Normal 2 11 6 6" xfId="49742"/>
    <cellStyle name="Normal 2 11 6 7" xfId="2433"/>
    <cellStyle name="Normal 2 11 7" xfId="8563"/>
    <cellStyle name="Normal 2 11 7 2" xfId="8564"/>
    <cellStyle name="Normal 2 11 7 2 2" xfId="55791"/>
    <cellStyle name="Normal 2 11 7 3" xfId="49740"/>
    <cellStyle name="Normal 2 11 8" xfId="8565"/>
    <cellStyle name="Normal 2 11 8 2" xfId="8566"/>
    <cellStyle name="Normal 2 11 8 2 2" xfId="34545"/>
    <cellStyle name="Normal 2 11 8 3" xfId="55320"/>
    <cellStyle name="Normal 2 11 9" xfId="8567"/>
    <cellStyle name="Normal 2 11 9 2" xfId="8568"/>
    <cellStyle name="Normal 2 11 9 2 2" xfId="33551"/>
    <cellStyle name="Normal 2 11 9 3" xfId="34544"/>
    <cellStyle name="Normal 2 11_Risikomatrise BM 2012" xfId="8569"/>
    <cellStyle name="Normal 2 110" xfId="2417"/>
    <cellStyle name="Normal 2 12" xfId="506"/>
    <cellStyle name="Normal 2 12 10" xfId="507"/>
    <cellStyle name="Normal 2 12 10 2" xfId="29219"/>
    <cellStyle name="Normal 2 12 10 2 2" xfId="33153"/>
    <cellStyle name="Normal 2 12 10 3" xfId="8571"/>
    <cellStyle name="Normal 2 12 10 4" xfId="55788"/>
    <cellStyle name="Normal 2 12 10 5" xfId="2435"/>
    <cellStyle name="Normal 2 12 11" xfId="508"/>
    <cellStyle name="Normal 2 12 11 2" xfId="29220"/>
    <cellStyle name="Normal 2 12 11 2 2" xfId="34543"/>
    <cellStyle name="Normal 2 12 11 3" xfId="8572"/>
    <cellStyle name="Normal 2 12 11 4" xfId="35376"/>
    <cellStyle name="Normal 2 12 11 5" xfId="2436"/>
    <cellStyle name="Normal 2 12 12" xfId="509"/>
    <cellStyle name="Normal 2 12 12 2" xfId="29221"/>
    <cellStyle name="Normal 2 12 12 2 2" xfId="57576"/>
    <cellStyle name="Normal 2 12 12 3" xfId="8573"/>
    <cellStyle name="Normal 2 12 12 4" xfId="55786"/>
    <cellStyle name="Normal 2 12 12 5" xfId="2437"/>
    <cellStyle name="Normal 2 12 13" xfId="510"/>
    <cellStyle name="Normal 2 12 13 2" xfId="29222"/>
    <cellStyle name="Normal 2 12 13 2 2" xfId="55468"/>
    <cellStyle name="Normal 2 12 13 3" xfId="8574"/>
    <cellStyle name="Normal 2 12 13 4" xfId="54379"/>
    <cellStyle name="Normal 2 12 13 5" xfId="2438"/>
    <cellStyle name="Normal 2 12 14" xfId="511"/>
    <cellStyle name="Normal 2 12 14 2" xfId="29223"/>
    <cellStyle name="Normal 2 12 14 2 2" xfId="49739"/>
    <cellStyle name="Normal 2 12 14 3" xfId="8575"/>
    <cellStyle name="Normal 2 12 14 4" xfId="55789"/>
    <cellStyle name="Normal 2 12 14 5" xfId="2439"/>
    <cellStyle name="Normal 2 12 15" xfId="512"/>
    <cellStyle name="Normal 2 12 15 2" xfId="29224"/>
    <cellStyle name="Normal 2 12 15 2 2" xfId="34542"/>
    <cellStyle name="Normal 2 12 15 3" xfId="8576"/>
    <cellStyle name="Normal 2 12 15 4" xfId="49738"/>
    <cellStyle name="Normal 2 12 15 5" xfId="2440"/>
    <cellStyle name="Normal 2 12 16" xfId="513"/>
    <cellStyle name="Normal 2 12 16 2" xfId="29225"/>
    <cellStyle name="Normal 2 12 16 2 2" xfId="33550"/>
    <cellStyle name="Normal 2 12 16 3" xfId="8577"/>
    <cellStyle name="Normal 2 12 16 4" xfId="34541"/>
    <cellStyle name="Normal 2 12 16 5" xfId="2441"/>
    <cellStyle name="Normal 2 12 17" xfId="514"/>
    <cellStyle name="Normal 2 12 17 2" xfId="29226"/>
    <cellStyle name="Normal 2 12 17 2 2" xfId="49737"/>
    <cellStyle name="Normal 2 12 17 3" xfId="8578"/>
    <cellStyle name="Normal 2 12 17 4" xfId="35375"/>
    <cellStyle name="Normal 2 12 17 5" xfId="2442"/>
    <cellStyle name="Normal 2 12 18" xfId="515"/>
    <cellStyle name="Normal 2 12 18 2" xfId="29227"/>
    <cellStyle name="Normal 2 12 18 2 2" xfId="34540"/>
    <cellStyle name="Normal 2 12 18 3" xfId="8579"/>
    <cellStyle name="Normal 2 12 18 4" xfId="55319"/>
    <cellStyle name="Normal 2 12 18 5" xfId="2443"/>
    <cellStyle name="Normal 2 12 19" xfId="516"/>
    <cellStyle name="Normal 2 12 19 2" xfId="29228"/>
    <cellStyle name="Normal 2 12 19 2 2" xfId="57575"/>
    <cellStyle name="Normal 2 12 19 3" xfId="8580"/>
    <cellStyle name="Normal 2 12 19 4" xfId="34539"/>
    <cellStyle name="Normal 2 12 19 5" xfId="2444"/>
    <cellStyle name="Normal 2 12 2" xfId="517"/>
    <cellStyle name="Normal 2 12 2 10" xfId="518"/>
    <cellStyle name="Normal 2 12 2 10 2" xfId="29230"/>
    <cellStyle name="Normal 2 12 2 10 2 2" xfId="49736"/>
    <cellStyle name="Normal 2 12 2 10 3" xfId="8582"/>
    <cellStyle name="Normal 2 12 2 10 4" xfId="55787"/>
    <cellStyle name="Normal 2 12 2 10 5" xfId="2446"/>
    <cellStyle name="Normal 2 12 2 11" xfId="519"/>
    <cellStyle name="Normal 2 12 2 11 2" xfId="29231"/>
    <cellStyle name="Normal 2 12 2 11 2 2" xfId="34538"/>
    <cellStyle name="Normal 2 12 2 11 3" xfId="8583"/>
    <cellStyle name="Normal 2 12 2 11 4" xfId="49735"/>
    <cellStyle name="Normal 2 12 2 11 5" xfId="2447"/>
    <cellStyle name="Normal 2 12 2 12" xfId="520"/>
    <cellStyle name="Normal 2 12 2 12 2" xfId="29232"/>
    <cellStyle name="Normal 2 12 2 12 2 2" xfId="33549"/>
    <cellStyle name="Normal 2 12 2 12 3" xfId="8584"/>
    <cellStyle name="Normal 2 12 2 12 4" xfId="34537"/>
    <cellStyle name="Normal 2 12 2 12 5" xfId="2448"/>
    <cellStyle name="Normal 2 12 2 13" xfId="521"/>
    <cellStyle name="Normal 2 12 2 13 2" xfId="29233"/>
    <cellStyle name="Normal 2 12 2 13 2 2" xfId="49734"/>
    <cellStyle name="Normal 2 12 2 13 3" xfId="8585"/>
    <cellStyle name="Normal 2 12 2 13 4" xfId="49733"/>
    <cellStyle name="Normal 2 12 2 13 5" xfId="2449"/>
    <cellStyle name="Normal 2 12 2 14" xfId="522"/>
    <cellStyle name="Normal 2 12 2 14 2" xfId="29234"/>
    <cellStyle name="Normal 2 12 2 14 2 2" xfId="34569"/>
    <cellStyle name="Normal 2 12 2 14 3" xfId="8586"/>
    <cellStyle name="Normal 2 12 2 14 4" xfId="49762"/>
    <cellStyle name="Normal 2 12 2 14 5" xfId="2450"/>
    <cellStyle name="Normal 2 12 2 15" xfId="523"/>
    <cellStyle name="Normal 2 12 2 15 2" xfId="29235"/>
    <cellStyle name="Normal 2 12 2 15 2 2" xfId="55784"/>
    <cellStyle name="Normal 2 12 2 15 3" xfId="8587"/>
    <cellStyle name="Normal 2 12 2 15 4" xfId="34536"/>
    <cellStyle name="Normal 2 12 2 15 5" xfId="2451"/>
    <cellStyle name="Normal 2 12 2 16" xfId="524"/>
    <cellStyle name="Normal 2 12 2 16 2" xfId="29236"/>
    <cellStyle name="Normal 2 12 2 16 2 2" xfId="49732"/>
    <cellStyle name="Normal 2 12 2 16 3" xfId="8588"/>
    <cellStyle name="Normal 2 12 2 16 4" xfId="57574"/>
    <cellStyle name="Normal 2 12 2 16 5" xfId="2452"/>
    <cellStyle name="Normal 2 12 2 17" xfId="525"/>
    <cellStyle name="Normal 2 12 2 17 2" xfId="29237"/>
    <cellStyle name="Normal 2 12 2 17 2 2" xfId="34535"/>
    <cellStyle name="Normal 2 12 2 17 3" xfId="8589"/>
    <cellStyle name="Normal 2 12 2 17 4" xfId="49731"/>
    <cellStyle name="Normal 2 12 2 17 5" xfId="2453"/>
    <cellStyle name="Normal 2 12 2 18" xfId="526"/>
    <cellStyle name="Normal 2 12 2 18 2" xfId="29238"/>
    <cellStyle name="Normal 2 12 2 18 2 2" xfId="55785"/>
    <cellStyle name="Normal 2 12 2 18 3" xfId="8590"/>
    <cellStyle name="Normal 2 12 2 18 4" xfId="34534"/>
    <cellStyle name="Normal 2 12 2 18 5" xfId="2454"/>
    <cellStyle name="Normal 2 12 2 19" xfId="527"/>
    <cellStyle name="Normal 2 12 2 19 2" xfId="29239"/>
    <cellStyle name="Normal 2 12 2 19 2 2" xfId="49730"/>
    <cellStyle name="Normal 2 12 2 19 3" xfId="8591"/>
    <cellStyle name="Normal 2 12 2 19 4" xfId="3846"/>
    <cellStyle name="Normal 2 12 2 19 5" xfId="2455"/>
    <cellStyle name="Normal 2 12 2 2" xfId="528"/>
    <cellStyle name="Normal 2 12 2 2 2" xfId="8593"/>
    <cellStyle name="Normal 2 12 2 2 2 2" xfId="8594"/>
    <cellStyle name="Normal 2 12 2 2 2 2 2" xfId="34533"/>
    <cellStyle name="Normal 2 12 2 2 2 3" xfId="31471"/>
    <cellStyle name="Normal 2 12 2 2 3" xfId="8595"/>
    <cellStyle name="Normal 2 12 2 2 3 2" xfId="55782"/>
    <cellStyle name="Normal 2 12 2 2 4" xfId="8596"/>
    <cellStyle name="Normal 2 12 2 2 4 2" xfId="34532"/>
    <cellStyle name="Normal 2 12 2 2 5" xfId="29240"/>
    <cellStyle name="Normal 2 12 2 2 5 2" xfId="49729"/>
    <cellStyle name="Normal 2 12 2 2 6" xfId="8592"/>
    <cellStyle name="Normal 2 12 2 2 7" xfId="57573"/>
    <cellStyle name="Normal 2 12 2 2 8" xfId="2456"/>
    <cellStyle name="Normal 2 12 2 20" xfId="529"/>
    <cellStyle name="Normal 2 12 2 20 2" xfId="29241"/>
    <cellStyle name="Normal 2 12 2 20 2 2" xfId="34531"/>
    <cellStyle name="Normal 2 12 2 20 3" xfId="8597"/>
    <cellStyle name="Normal 2 12 2 20 4" xfId="49728"/>
    <cellStyle name="Normal 2 12 2 20 5" xfId="2457"/>
    <cellStyle name="Normal 2 12 2 21" xfId="530"/>
    <cellStyle name="Normal 2 12 2 21 2" xfId="29242"/>
    <cellStyle name="Normal 2 12 2 21 2 2" xfId="55783"/>
    <cellStyle name="Normal 2 12 2 21 3" xfId="8598"/>
    <cellStyle name="Normal 2 12 2 21 4" xfId="34530"/>
    <cellStyle name="Normal 2 12 2 21 5" xfId="2458"/>
    <cellStyle name="Normal 2 12 2 22" xfId="531"/>
    <cellStyle name="Normal 2 12 2 22 2" xfId="29243"/>
    <cellStyle name="Normal 2 12 2 22 2 2" xfId="49727"/>
    <cellStyle name="Normal 2 12 2 22 3" xfId="8599"/>
    <cellStyle name="Normal 2 12 2 22 4" xfId="33548"/>
    <cellStyle name="Normal 2 12 2 22 5" xfId="2459"/>
    <cellStyle name="Normal 2 12 2 23" xfId="532"/>
    <cellStyle name="Normal 2 12 2 23 2" xfId="29244"/>
    <cellStyle name="Normal 2 12 2 23 2 2" xfId="34529"/>
    <cellStyle name="Normal 2 12 2 23 3" xfId="8600"/>
    <cellStyle name="Normal 2 12 2 23 4" xfId="49726"/>
    <cellStyle name="Normal 2 12 2 23 5" xfId="2460"/>
    <cellStyle name="Normal 2 12 2 24" xfId="533"/>
    <cellStyle name="Normal 2 12 2 24 2" xfId="29245"/>
    <cellStyle name="Normal 2 12 2 24 2 2" xfId="33547"/>
    <cellStyle name="Normal 2 12 2 24 3" xfId="8601"/>
    <cellStyle name="Normal 2 12 2 24 4" xfId="34528"/>
    <cellStyle name="Normal 2 12 2 24 5" xfId="2461"/>
    <cellStyle name="Normal 2 12 2 25" xfId="534"/>
    <cellStyle name="Normal 2 12 2 25 2" xfId="29246"/>
    <cellStyle name="Normal 2 12 2 25 2 2" xfId="49725"/>
    <cellStyle name="Normal 2 12 2 25 3" xfId="8602"/>
    <cellStyle name="Normal 2 12 2 25 4" xfId="55780"/>
    <cellStyle name="Normal 2 12 2 25 5" xfId="2462"/>
    <cellStyle name="Normal 2 12 2 26" xfId="535"/>
    <cellStyle name="Normal 2 12 2 26 2" xfId="29247"/>
    <cellStyle name="Normal 2 12 2 26 2 2" xfId="34527"/>
    <cellStyle name="Normal 2 12 2 26 3" xfId="8603"/>
    <cellStyle name="Normal 2 12 2 26 4" xfId="49724"/>
    <cellStyle name="Normal 2 12 2 26 5" xfId="2463"/>
    <cellStyle name="Normal 2 12 2 27" xfId="536"/>
    <cellStyle name="Normal 2 12 2 27 2" xfId="29248"/>
    <cellStyle name="Normal 2 12 2 27 2 2" xfId="55778"/>
    <cellStyle name="Normal 2 12 2 27 3" xfId="8604"/>
    <cellStyle name="Normal 2 12 2 27 4" xfId="34526"/>
    <cellStyle name="Normal 2 12 2 27 5" xfId="2464"/>
    <cellStyle name="Normal 2 12 2 28" xfId="537"/>
    <cellStyle name="Normal 2 12 2 28 2" xfId="29249"/>
    <cellStyle name="Normal 2 12 2 28 2 2" xfId="49723"/>
    <cellStyle name="Normal 2 12 2 28 3" xfId="8605"/>
    <cellStyle name="Normal 2 12 2 28 4" xfId="57571"/>
    <cellStyle name="Normal 2 12 2 28 5" xfId="2465"/>
    <cellStyle name="Normal 2 12 2 29" xfId="538"/>
    <cellStyle name="Normal 2 12 2 29 2" xfId="29250"/>
    <cellStyle name="Normal 2 12 2 29 2 2" xfId="34525"/>
    <cellStyle name="Normal 2 12 2 29 3" xfId="8606"/>
    <cellStyle name="Normal 2 12 2 29 4" xfId="33152"/>
    <cellStyle name="Normal 2 12 2 29 5" xfId="2466"/>
    <cellStyle name="Normal 2 12 2 3" xfId="539"/>
    <cellStyle name="Normal 2 12 2 3 2" xfId="8608"/>
    <cellStyle name="Normal 2 12 2 3 2 2" xfId="55779"/>
    <cellStyle name="Normal 2 12 2 3 3" xfId="29251"/>
    <cellStyle name="Normal 2 12 2 3 3 2" xfId="34524"/>
    <cellStyle name="Normal 2 12 2 3 4" xfId="8607"/>
    <cellStyle name="Normal 2 12 2 3 5" xfId="49722"/>
    <cellStyle name="Normal 2 12 2 3 6" xfId="2467"/>
    <cellStyle name="Normal 2 12 2 30" xfId="540"/>
    <cellStyle name="Normal 2 12 2 30 2" xfId="29252"/>
    <cellStyle name="Normal 2 12 2 30 2 2" xfId="33546"/>
    <cellStyle name="Normal 2 12 2 30 3" xfId="8609"/>
    <cellStyle name="Normal 2 12 2 30 4" xfId="34523"/>
    <cellStyle name="Normal 2 12 2 30 5" xfId="2468"/>
    <cellStyle name="Normal 2 12 2 31" xfId="541"/>
    <cellStyle name="Normal 2 12 2 31 2" xfId="29253"/>
    <cellStyle name="Normal 2 12 2 31 2 2" xfId="49714"/>
    <cellStyle name="Normal 2 12 2 31 3" xfId="8610"/>
    <cellStyle name="Normal 2 12 2 31 4" xfId="55776"/>
    <cellStyle name="Normal 2 12 2 31 5" xfId="2469"/>
    <cellStyle name="Normal 2 12 2 32" xfId="542"/>
    <cellStyle name="Normal 2 12 2 32 2" xfId="29254"/>
    <cellStyle name="Normal 2 12 2 32 2 2" xfId="34522"/>
    <cellStyle name="Normal 2 12 2 32 3" xfId="8611"/>
    <cellStyle name="Normal 2 12 2 32 4" xfId="57228"/>
    <cellStyle name="Normal 2 12 2 32 5" xfId="2470"/>
    <cellStyle name="Normal 2 12 2 33" xfId="543"/>
    <cellStyle name="Normal 2 12 2 33 2" xfId="29255"/>
    <cellStyle name="Normal 2 12 2 33 2 2" xfId="57570"/>
    <cellStyle name="Normal 2 12 2 33 3" xfId="8612"/>
    <cellStyle name="Normal 2 12 2 33 4" xfId="55777"/>
    <cellStyle name="Normal 2 12 2 33 5" xfId="2471"/>
    <cellStyle name="Normal 2 12 2 34" xfId="544"/>
    <cellStyle name="Normal 2 12 2 34 2" xfId="29256"/>
    <cellStyle name="Normal 2 12 2 34 2 2" xfId="49719"/>
    <cellStyle name="Normal 2 12 2 34 3" xfId="8613"/>
    <cellStyle name="Normal 2 12 2 34 4" xfId="34520"/>
    <cellStyle name="Normal 2 12 2 34 5" xfId="2472"/>
    <cellStyle name="Normal 2 12 2 35" xfId="545"/>
    <cellStyle name="Normal 2 12 2 35 2" xfId="29257"/>
    <cellStyle name="Normal 2 12 2 35 2 2" xfId="49720"/>
    <cellStyle name="Normal 2 12 2 35 3" xfId="8614"/>
    <cellStyle name="Normal 2 12 2 35 4" xfId="49718"/>
    <cellStyle name="Normal 2 12 2 35 5" xfId="2473"/>
    <cellStyle name="Normal 2 12 2 36" xfId="546"/>
    <cellStyle name="Normal 2 12 2 36 2" xfId="29258"/>
    <cellStyle name="Normal 2 12 2 36 2 2" xfId="49717"/>
    <cellStyle name="Normal 2 12 2 36 3" xfId="8615"/>
    <cellStyle name="Normal 2 12 2 36 4" xfId="34521"/>
    <cellStyle name="Normal 2 12 2 36 5" xfId="2474"/>
    <cellStyle name="Normal 2 12 2 37" xfId="547"/>
    <cellStyle name="Normal 2 12 2 37 2" xfId="29259"/>
    <cellStyle name="Normal 2 12 2 37 2 2" xfId="49721"/>
    <cellStyle name="Normal 2 12 2 37 3" xfId="8616"/>
    <cellStyle name="Normal 2 12 2 37 4" xfId="33545"/>
    <cellStyle name="Normal 2 12 2 37 5" xfId="2475"/>
    <cellStyle name="Normal 2 12 2 38" xfId="548"/>
    <cellStyle name="Normal 2 12 2 38 2" xfId="29260"/>
    <cellStyle name="Normal 2 12 2 38 2 2" xfId="34519"/>
    <cellStyle name="Normal 2 12 2 38 3" xfId="8617"/>
    <cellStyle name="Normal 2 12 2 38 4" xfId="49716"/>
    <cellStyle name="Normal 2 12 2 38 5" xfId="2476"/>
    <cellStyle name="Normal 2 12 2 39" xfId="549"/>
    <cellStyle name="Normal 2 12 2 39 2" xfId="29261"/>
    <cellStyle name="Normal 2 12 2 39 2 2" xfId="55774"/>
    <cellStyle name="Normal 2 12 2 39 3" xfId="8618"/>
    <cellStyle name="Normal 2 12 2 39 4" xfId="34518"/>
    <cellStyle name="Normal 2 12 2 39 5" xfId="2477"/>
    <cellStyle name="Normal 2 12 2 4" xfId="550"/>
    <cellStyle name="Normal 2 12 2 4 2" xfId="29262"/>
    <cellStyle name="Normal 2 12 2 4 2 2" xfId="55318"/>
    <cellStyle name="Normal 2 12 2 4 3" xfId="8619"/>
    <cellStyle name="Normal 2 12 2 4 4" xfId="57569"/>
    <cellStyle name="Normal 2 12 2 4 5" xfId="2478"/>
    <cellStyle name="Normal 2 12 2 40" xfId="551"/>
    <cellStyle name="Normal 2 12 2 40 2" xfId="29263"/>
    <cellStyle name="Normal 2 12 2 40 2 2" xfId="34517"/>
    <cellStyle name="Normal 2 12 2 40 3" xfId="8620"/>
    <cellStyle name="Normal 2 12 2 40 4" xfId="49715"/>
    <cellStyle name="Normal 2 12 2 40 5" xfId="2479"/>
    <cellStyle name="Normal 2 12 2 41" xfId="8621"/>
    <cellStyle name="Normal 2 12 2 41 2" xfId="55775"/>
    <cellStyle name="Normal 2 12 2 42" xfId="29229"/>
    <cellStyle name="Normal 2 12 2 42 2" xfId="34516"/>
    <cellStyle name="Normal 2 12 2 43" xfId="8581"/>
    <cellStyle name="Normal 2 12 2 44" xfId="33544"/>
    <cellStyle name="Normal 2 12 2 45" xfId="2445"/>
    <cellStyle name="Normal 2 12 2 5" xfId="552"/>
    <cellStyle name="Normal 2 12 2 5 2" xfId="29264"/>
    <cellStyle name="Normal 2 12 2 5 2 2" xfId="33151"/>
    <cellStyle name="Normal 2 12 2 5 3" xfId="8622"/>
    <cellStyle name="Normal 2 12 2 5 4" xfId="35374"/>
    <cellStyle name="Normal 2 12 2 5 5" xfId="2480"/>
    <cellStyle name="Normal 2 12 2 6" xfId="553"/>
    <cellStyle name="Normal 2 12 2 6 2" xfId="29265"/>
    <cellStyle name="Normal 2 12 2 6 2 2" xfId="34515"/>
    <cellStyle name="Normal 2 12 2 6 3" xfId="8623"/>
    <cellStyle name="Normal 2 12 2 6 4" xfId="49713"/>
    <cellStyle name="Normal 2 12 2 6 5" xfId="2481"/>
    <cellStyle name="Normal 2 12 2 7" xfId="554"/>
    <cellStyle name="Normal 2 12 2 7 2" xfId="29266"/>
    <cellStyle name="Normal 2 12 2 7 2 2" xfId="55772"/>
    <cellStyle name="Normal 2 12 2 7 3" xfId="8624"/>
    <cellStyle name="Normal 2 12 2 7 4" xfId="34514"/>
    <cellStyle name="Normal 2 12 2 7 5" xfId="2482"/>
    <cellStyle name="Normal 2 12 2 8" xfId="555"/>
    <cellStyle name="Normal 2 12 2 8 2" xfId="29267"/>
    <cellStyle name="Normal 2 12 2 8 2 2" xfId="49712"/>
    <cellStyle name="Normal 2 12 2 8 3" xfId="8625"/>
    <cellStyle name="Normal 2 12 2 8 4" xfId="57568"/>
    <cellStyle name="Normal 2 12 2 8 5" xfId="2483"/>
    <cellStyle name="Normal 2 12 2 9" xfId="556"/>
    <cellStyle name="Normal 2 12 2 9 2" xfId="29268"/>
    <cellStyle name="Normal 2 12 2 9 2 2" xfId="34513"/>
    <cellStyle name="Normal 2 12 2 9 3" xfId="8626"/>
    <cellStyle name="Normal 2 12 2 9 4" xfId="49711"/>
    <cellStyle name="Normal 2 12 2 9 5" xfId="2484"/>
    <cellStyle name="Normal 2 12 20" xfId="557"/>
    <cellStyle name="Normal 2 12 20 2" xfId="29269"/>
    <cellStyle name="Normal 2 12 20 2 2" xfId="55773"/>
    <cellStyle name="Normal 2 12 20 3" xfId="8627"/>
    <cellStyle name="Normal 2 12 20 4" xfId="34512"/>
    <cellStyle name="Normal 2 12 20 5" xfId="2485"/>
    <cellStyle name="Normal 2 12 21" xfId="558"/>
    <cellStyle name="Normal 2 12 21 2" xfId="29270"/>
    <cellStyle name="Normal 2 12 21 2 2" xfId="49710"/>
    <cellStyle name="Normal 2 12 21 3" xfId="8628"/>
    <cellStyle name="Normal 2 12 21 4" xfId="3847"/>
    <cellStyle name="Normal 2 12 21 5" xfId="2486"/>
    <cellStyle name="Normal 2 12 22" xfId="559"/>
    <cellStyle name="Normal 2 12 22 2" xfId="29271"/>
    <cellStyle name="Normal 2 12 22 2 2" xfId="34511"/>
    <cellStyle name="Normal 2 12 22 3" xfId="8629"/>
    <cellStyle name="Normal 2 12 22 4" xfId="49709"/>
    <cellStyle name="Normal 2 12 22 5" xfId="2487"/>
    <cellStyle name="Normal 2 12 23" xfId="560"/>
    <cellStyle name="Normal 2 12 23 2" xfId="29272"/>
    <cellStyle name="Normal 2 12 23 2 2" xfId="55770"/>
    <cellStyle name="Normal 2 12 23 3" xfId="8630"/>
    <cellStyle name="Normal 2 12 23 4" xfId="34510"/>
    <cellStyle name="Normal 2 12 23 5" xfId="2488"/>
    <cellStyle name="Normal 2 12 24" xfId="561"/>
    <cellStyle name="Normal 2 12 24 2" xfId="29273"/>
    <cellStyle name="Normal 2 12 24 2 2" xfId="49708"/>
    <cellStyle name="Normal 2 12 24 3" xfId="8631"/>
    <cellStyle name="Normal 2 12 24 4" xfId="57567"/>
    <cellStyle name="Normal 2 12 24 5" xfId="2489"/>
    <cellStyle name="Normal 2 12 25" xfId="562"/>
    <cellStyle name="Normal 2 12 25 2" xfId="29274"/>
    <cellStyle name="Normal 2 12 25 2 2" xfId="55771"/>
    <cellStyle name="Normal 2 12 25 3" xfId="8632"/>
    <cellStyle name="Normal 2 12 25 4" xfId="34508"/>
    <cellStyle name="Normal 2 12 25 5" xfId="2490"/>
    <cellStyle name="Normal 2 12 26" xfId="563"/>
    <cellStyle name="Normal 2 12 26 2" xfId="29275"/>
    <cellStyle name="Normal 2 12 26 2 2" xfId="49706"/>
    <cellStyle name="Normal 2 12 26 3" xfId="8633"/>
    <cellStyle name="Normal 2 12 26 4" xfId="49705"/>
    <cellStyle name="Normal 2 12 26 5" xfId="2491"/>
    <cellStyle name="Normal 2 12 27" xfId="564"/>
    <cellStyle name="Normal 2 12 27 2" xfId="29276"/>
    <cellStyle name="Normal 2 12 27 2 2" xfId="49704"/>
    <cellStyle name="Normal 2 12 27 3" xfId="8634"/>
    <cellStyle name="Normal 2 12 27 4" xfId="34509"/>
    <cellStyle name="Normal 2 12 27 5" xfId="2492"/>
    <cellStyle name="Normal 2 12 28" xfId="565"/>
    <cellStyle name="Normal 2 12 28 2" xfId="29277"/>
    <cellStyle name="Normal 2 12 28 2 2" xfId="49707"/>
    <cellStyle name="Normal 2 12 28 3" xfId="8635"/>
    <cellStyle name="Normal 2 12 28 4" xfId="33543"/>
    <cellStyle name="Normal 2 12 28 5" xfId="2493"/>
    <cellStyle name="Normal 2 12 29" xfId="566"/>
    <cellStyle name="Normal 2 12 29 2" xfId="29278"/>
    <cellStyle name="Normal 2 12 29 2 2" xfId="34507"/>
    <cellStyle name="Normal 2 12 29 3" xfId="8636"/>
    <cellStyle name="Normal 2 12 29 4" xfId="49703"/>
    <cellStyle name="Normal 2 12 29 5" xfId="2494"/>
    <cellStyle name="Normal 2 12 3" xfId="567"/>
    <cellStyle name="Normal 2 12 3 2" xfId="568"/>
    <cellStyle name="Normal 2 12 3 2 2" xfId="29280"/>
    <cellStyle name="Normal 2 12 3 2 2 2" xfId="49702"/>
    <cellStyle name="Normal 2 12 3 2 3" xfId="8638"/>
    <cellStyle name="Normal 2 12 3 2 4" xfId="34580"/>
    <cellStyle name="Normal 2 12 3 2 5" xfId="2496"/>
    <cellStyle name="Normal 2 12 3 3" xfId="8639"/>
    <cellStyle name="Normal 2 12 3 3 2" xfId="8640"/>
    <cellStyle name="Normal 2 12 3 3 2 2" xfId="31474"/>
    <cellStyle name="Normal 2 12 3 3 3" xfId="55769"/>
    <cellStyle name="Normal 2 12 3 4" xfId="29279"/>
    <cellStyle name="Normal 2 12 3 4 2" xfId="49700"/>
    <cellStyle name="Normal 2 12 3 5" xfId="8637"/>
    <cellStyle name="Normal 2 12 3 6" xfId="34506"/>
    <cellStyle name="Normal 2 12 3 7" xfId="2495"/>
    <cellStyle name="Normal 2 12 30" xfId="569"/>
    <cellStyle name="Normal 2 12 30 2" xfId="29281"/>
    <cellStyle name="Normal 2 12 30 2 2" xfId="49701"/>
    <cellStyle name="Normal 2 12 30 3" xfId="8641"/>
    <cellStyle name="Normal 2 12 30 4" xfId="55766"/>
    <cellStyle name="Normal 2 12 30 5" xfId="2497"/>
    <cellStyle name="Normal 2 12 31" xfId="570"/>
    <cellStyle name="Normal 2 12 31 2" xfId="29282"/>
    <cellStyle name="Normal 2 12 31 2 2" xfId="34505"/>
    <cellStyle name="Normal 2 12 31 3" xfId="8642"/>
    <cellStyle name="Normal 2 12 31 4" xfId="49699"/>
    <cellStyle name="Normal 2 12 31 5" xfId="2498"/>
    <cellStyle name="Normal 2 12 32" xfId="571"/>
    <cellStyle name="Normal 2 12 32 2" xfId="29283"/>
    <cellStyle name="Normal 2 12 32 2 2" xfId="57566"/>
    <cellStyle name="Normal 2 12 32 3" xfId="8643"/>
    <cellStyle name="Normal 2 12 32 4" xfId="34504"/>
    <cellStyle name="Normal 2 12 32 5" xfId="2499"/>
    <cellStyle name="Normal 2 12 33" xfId="572"/>
    <cellStyle name="Normal 2 12 33 2" xfId="29284"/>
    <cellStyle name="Normal 2 12 33 2 2" xfId="49698"/>
    <cellStyle name="Normal 2 12 33 3" xfId="8644"/>
    <cellStyle name="Normal 2 12 33 4" xfId="34503"/>
    <cellStyle name="Normal 2 12 33 5" xfId="2500"/>
    <cellStyle name="Normal 2 12 34" xfId="573"/>
    <cellStyle name="Normal 2 12 34 2" xfId="29285"/>
    <cellStyle name="Normal 2 12 34 2 2" xfId="55768"/>
    <cellStyle name="Normal 2 12 34 3" xfId="8645"/>
    <cellStyle name="Normal 2 12 34 4" xfId="35373"/>
    <cellStyle name="Normal 2 12 34 5" xfId="2501"/>
    <cellStyle name="Normal 2 12 35" xfId="574"/>
    <cellStyle name="Normal 2 12 35 2" xfId="29286"/>
    <cellStyle name="Normal 2 12 35 2 2" xfId="55758"/>
    <cellStyle name="Normal 2 12 35 3" xfId="8646"/>
    <cellStyle name="Normal 2 12 35 4" xfId="53446"/>
    <cellStyle name="Normal 2 12 35 5" xfId="2502"/>
    <cellStyle name="Normal 2 12 36" xfId="575"/>
    <cellStyle name="Normal 2 12 36 2" xfId="29287"/>
    <cellStyle name="Normal 2 12 36 2 2" xfId="49697"/>
    <cellStyle name="Normal 2 12 36 3" xfId="8647"/>
    <cellStyle name="Normal 2 12 36 4" xfId="55767"/>
    <cellStyle name="Normal 2 12 36 5" xfId="2503"/>
    <cellStyle name="Normal 2 12 37" xfId="576"/>
    <cellStyle name="Normal 2 12 37 2" xfId="29288"/>
    <cellStyle name="Normal 2 12 37 2 2" xfId="34502"/>
    <cellStyle name="Normal 2 12 37 3" xfId="8648"/>
    <cellStyle name="Normal 2 12 37 4" xfId="49696"/>
    <cellStyle name="Normal 2 12 37 5" xfId="2504"/>
    <cellStyle name="Normal 2 12 38" xfId="577"/>
    <cellStyle name="Normal 2 12 38 2" xfId="29289"/>
    <cellStyle name="Normal 2 12 38 2 2" xfId="49695"/>
    <cellStyle name="Normal 2 12 38 3" xfId="8649"/>
    <cellStyle name="Normal 2 12 38 4" xfId="33542"/>
    <cellStyle name="Normal 2 12 38 5" xfId="2505"/>
    <cellStyle name="Normal 2 12 39" xfId="578"/>
    <cellStyle name="Normal 2 12 39 2" xfId="29290"/>
    <cellStyle name="Normal 2 12 39 2 2" xfId="55763"/>
    <cellStyle name="Normal 2 12 39 3" xfId="8650"/>
    <cellStyle name="Normal 2 12 39 4" xfId="34500"/>
    <cellStyle name="Normal 2 12 39 5" xfId="2506"/>
    <cellStyle name="Normal 2 12 4" xfId="579"/>
    <cellStyle name="Normal 2 12 4 2" xfId="580"/>
    <cellStyle name="Normal 2 12 4 2 2" xfId="29292"/>
    <cellStyle name="Normal 2 12 4 2 2 2" xfId="49694"/>
    <cellStyle name="Normal 2 12 4 2 3" xfId="8652"/>
    <cellStyle name="Normal 2 12 4 2 4" xfId="57565"/>
    <cellStyle name="Normal 2 12 4 2 5" xfId="2508"/>
    <cellStyle name="Normal 2 12 4 3" xfId="8653"/>
    <cellStyle name="Normal 2 12 4 3 2" xfId="8654"/>
    <cellStyle name="Normal 2 12 4 3 2 2" xfId="34499"/>
    <cellStyle name="Normal 2 12 4 3 3" xfId="49693"/>
    <cellStyle name="Normal 2 12 4 4" xfId="29291"/>
    <cellStyle name="Normal 2 12 4 4 2" xfId="55765"/>
    <cellStyle name="Normal 2 12 4 5" xfId="8651"/>
    <cellStyle name="Normal 2 12 4 6" xfId="34498"/>
    <cellStyle name="Normal 2 12 4 7" xfId="2507"/>
    <cellStyle name="Normal 2 12 40" xfId="581"/>
    <cellStyle name="Normal 2 12 40 2" xfId="29293"/>
    <cellStyle name="Normal 2 12 40 2 2" xfId="49692"/>
    <cellStyle name="Normal 2 12 40 3" xfId="8655"/>
    <cellStyle name="Normal 2 12 40 4" xfId="55764"/>
    <cellStyle name="Normal 2 12 40 5" xfId="2509"/>
    <cellStyle name="Normal 2 12 41" xfId="8656"/>
    <cellStyle name="Normal 2 12 41 2" xfId="34497"/>
    <cellStyle name="Normal 2 12 42" xfId="29218"/>
    <cellStyle name="Normal 2 12 42 2" xfId="49691"/>
    <cellStyle name="Normal 2 12 43" xfId="8570"/>
    <cellStyle name="Normal 2 12 44" xfId="33541"/>
    <cellStyle name="Normal 2 12 45" xfId="2434"/>
    <cellStyle name="Normal 2 12 5" xfId="582"/>
    <cellStyle name="Normal 2 12 5 2" xfId="8658"/>
    <cellStyle name="Normal 2 12 5 2 2" xfId="34496"/>
    <cellStyle name="Normal 2 12 5 3" xfId="29294"/>
    <cellStyle name="Normal 2 12 5 3 2" xfId="49690"/>
    <cellStyle name="Normal 2 12 5 4" xfId="8657"/>
    <cellStyle name="Normal 2 12 5 5" xfId="55760"/>
    <cellStyle name="Normal 2 12 5 6" xfId="2510"/>
    <cellStyle name="Normal 2 12 6" xfId="583"/>
    <cellStyle name="Normal 2 12 6 2" xfId="29295"/>
    <cellStyle name="Normal 2 12 6 2 2" xfId="34495"/>
    <cellStyle name="Normal 2 12 6 3" xfId="8659"/>
    <cellStyle name="Normal 2 12 6 4" xfId="49689"/>
    <cellStyle name="Normal 2 12 6 5" xfId="2511"/>
    <cellStyle name="Normal 2 12 7" xfId="584"/>
    <cellStyle name="Normal 2 12 7 2" xfId="29296"/>
    <cellStyle name="Normal 2 12 7 2 2" xfId="57564"/>
    <cellStyle name="Normal 2 12 7 3" xfId="8660"/>
    <cellStyle name="Normal 2 12 7 4" xfId="34494"/>
    <cellStyle name="Normal 2 12 7 5" xfId="2512"/>
    <cellStyle name="Normal 2 12 8" xfId="585"/>
    <cellStyle name="Normal 2 12 8 2" xfId="29297"/>
    <cellStyle name="Normal 2 12 8 2 2" xfId="49688"/>
    <cellStyle name="Normal 2 12 8 3" xfId="8661"/>
    <cellStyle name="Normal 2 12 8 4" xfId="55762"/>
    <cellStyle name="Normal 2 12 8 5" xfId="2513"/>
    <cellStyle name="Normal 2 12 9" xfId="586"/>
    <cellStyle name="Normal 2 12 9 2" xfId="29298"/>
    <cellStyle name="Normal 2 12 9 2 2" xfId="32000"/>
    <cellStyle name="Normal 2 12 9 3" xfId="8662"/>
    <cellStyle name="Normal 2 12 9 4" xfId="55316"/>
    <cellStyle name="Normal 2 12 9 5" xfId="2514"/>
    <cellStyle name="Normal 2 12_Risikomatrise samlet 2012" xfId="8663"/>
    <cellStyle name="Normal 2 13" xfId="587"/>
    <cellStyle name="Normal 2 13 10" xfId="588"/>
    <cellStyle name="Normal 2 13 10 2" xfId="29300"/>
    <cellStyle name="Normal 2 13 10 2 2" xfId="55761"/>
    <cellStyle name="Normal 2 13 10 3" xfId="8665"/>
    <cellStyle name="Normal 2 13 10 4" xfId="34493"/>
    <cellStyle name="Normal 2 13 10 5" xfId="2516"/>
    <cellStyle name="Normal 2 13 11" xfId="589"/>
    <cellStyle name="Normal 2 13 11 2" xfId="29301"/>
    <cellStyle name="Normal 2 13 11 2 2" xfId="49687"/>
    <cellStyle name="Normal 2 13 11 3" xfId="8666"/>
    <cellStyle name="Normal 2 13 11 4" xfId="33540"/>
    <cellStyle name="Normal 2 13 11 5" xfId="2517"/>
    <cellStyle name="Normal 2 13 12" xfId="590"/>
    <cellStyle name="Normal 2 13 12 2" xfId="29302"/>
    <cellStyle name="Normal 2 13 12 2 2" xfId="34492"/>
    <cellStyle name="Normal 2 13 12 3" xfId="8667"/>
    <cellStyle name="Normal 2 13 12 4" xfId="49686"/>
    <cellStyle name="Normal 2 13 12 5" xfId="2518"/>
    <cellStyle name="Normal 2 13 13" xfId="591"/>
    <cellStyle name="Normal 2 13 13 2" xfId="29303"/>
    <cellStyle name="Normal 2 13 13 2 2" xfId="55751"/>
    <cellStyle name="Normal 2 13 13 3" xfId="8668"/>
    <cellStyle name="Normal 2 13 13 4" xfId="57563"/>
    <cellStyle name="Normal 2 13 13 5" xfId="2519"/>
    <cellStyle name="Normal 2 13 14" xfId="592"/>
    <cellStyle name="Normal 2 13 14 2" xfId="29304"/>
    <cellStyle name="Normal 2 13 14 2 2" xfId="55759"/>
    <cellStyle name="Normal 2 13 14 3" xfId="8669"/>
    <cellStyle name="Normal 2 13 14 4" xfId="55315"/>
    <cellStyle name="Normal 2 13 14 5" xfId="2520"/>
    <cellStyle name="Normal 2 13 15" xfId="593"/>
    <cellStyle name="Normal 2 13 15 2" xfId="29305"/>
    <cellStyle name="Normal 2 13 15 2 2" xfId="34489"/>
    <cellStyle name="Normal 2 13 15 3" xfId="8670"/>
    <cellStyle name="Normal 2 13 15 4" xfId="49683"/>
    <cellStyle name="Normal 2 13 15 5" xfId="2521"/>
    <cellStyle name="Normal 2 13 16" xfId="594"/>
    <cellStyle name="Normal 2 13 16 2" xfId="29306"/>
    <cellStyle name="Normal 2 13 16 2 2" xfId="49682"/>
    <cellStyle name="Normal 2 13 16 3" xfId="8671"/>
    <cellStyle name="Normal 2 13 16 4" xfId="34490"/>
    <cellStyle name="Normal 2 13 16 5" xfId="2522"/>
    <cellStyle name="Normal 2 13 17" xfId="595"/>
    <cellStyle name="Normal 2 13 17 2" xfId="29307"/>
    <cellStyle name="Normal 2 13 17 2 2" xfId="49684"/>
    <cellStyle name="Normal 2 13 17 3" xfId="8672"/>
    <cellStyle name="Normal 2 13 17 4" xfId="49681"/>
    <cellStyle name="Normal 2 13 17 5" xfId="2523"/>
    <cellStyle name="Normal 2 13 18" xfId="596"/>
    <cellStyle name="Normal 2 13 18 2" xfId="29308"/>
    <cellStyle name="Normal 2 13 18 2 2" xfId="31470"/>
    <cellStyle name="Normal 2 13 18 3" xfId="8673"/>
    <cellStyle name="Normal 2 13 18 4" xfId="34491"/>
    <cellStyle name="Normal 2 13 18 5" xfId="2524"/>
    <cellStyle name="Normal 2 13 19" xfId="597"/>
    <cellStyle name="Normal 2 13 19 2" xfId="29309"/>
    <cellStyle name="Normal 2 13 19 2 2" xfId="49685"/>
    <cellStyle name="Normal 2 13 19 3" xfId="8674"/>
    <cellStyle name="Normal 2 13 19 4" xfId="35372"/>
    <cellStyle name="Normal 2 13 19 5" xfId="2525"/>
    <cellStyle name="Normal 2 13 2" xfId="598"/>
    <cellStyle name="Normal 2 13 2 10" xfId="599"/>
    <cellStyle name="Normal 2 13 2 10 2" xfId="29311"/>
    <cellStyle name="Normal 2 13 2 10 2 2" xfId="34488"/>
    <cellStyle name="Normal 2 13 2 10 3" xfId="8676"/>
    <cellStyle name="Normal 2 13 2 10 4" xfId="49680"/>
    <cellStyle name="Normal 2 13 2 10 5" xfId="2527"/>
    <cellStyle name="Normal 2 13 2 11" xfId="600"/>
    <cellStyle name="Normal 2 13 2 11 2" xfId="29312"/>
    <cellStyle name="Normal 2 13 2 11 2 2" xfId="55757"/>
    <cellStyle name="Normal 2 13 2 11 3" xfId="8677"/>
    <cellStyle name="Normal 2 13 2 11 4" xfId="34487"/>
    <cellStyle name="Normal 2 13 2 11 5" xfId="2528"/>
    <cellStyle name="Normal 2 13 2 12" xfId="601"/>
    <cellStyle name="Normal 2 13 2 12 2" xfId="29313"/>
    <cellStyle name="Normal 2 13 2 12 2 2" xfId="49679"/>
    <cellStyle name="Normal 2 13 2 12 3" xfId="8678"/>
    <cellStyle name="Normal 2 13 2 12 4" xfId="55756"/>
    <cellStyle name="Normal 2 13 2 12 5" xfId="2529"/>
    <cellStyle name="Normal 2 13 2 13" xfId="602"/>
    <cellStyle name="Normal 2 13 2 13 2" xfId="29314"/>
    <cellStyle name="Normal 2 13 2 13 2 2" xfId="34486"/>
    <cellStyle name="Normal 2 13 2 13 3" xfId="8679"/>
    <cellStyle name="Normal 2 13 2 13 4" xfId="49678"/>
    <cellStyle name="Normal 2 13 2 13 5" xfId="2530"/>
    <cellStyle name="Normal 2 13 2 14" xfId="603"/>
    <cellStyle name="Normal 2 13 2 14 2" xfId="29315"/>
    <cellStyle name="Normal 2 13 2 14 2 2" xfId="55755"/>
    <cellStyle name="Normal 2 13 2 14 3" xfId="8680"/>
    <cellStyle name="Normal 2 13 2 14 4" xfId="34485"/>
    <cellStyle name="Normal 2 13 2 14 5" xfId="2531"/>
    <cellStyle name="Normal 2 13 2 15" xfId="604"/>
    <cellStyle name="Normal 2 13 2 15 2" xfId="29316"/>
    <cellStyle name="Normal 2 13 2 15 2 2" xfId="55314"/>
    <cellStyle name="Normal 2 13 2 15 3" xfId="8681"/>
    <cellStyle name="Normal 2 13 2 15 4" xfId="55754"/>
    <cellStyle name="Normal 2 13 2 15 5" xfId="2532"/>
    <cellStyle name="Normal 2 13 2 16" xfId="605"/>
    <cellStyle name="Normal 2 13 2 16 2" xfId="29317"/>
    <cellStyle name="Normal 2 13 2 16 2 2" xfId="34484"/>
    <cellStyle name="Normal 2 13 2 16 3" xfId="8682"/>
    <cellStyle name="Normal 2 13 2 16 4" xfId="49677"/>
    <cellStyle name="Normal 2 13 2 16 5" xfId="2533"/>
    <cellStyle name="Normal 2 13 2 17" xfId="606"/>
    <cellStyle name="Normal 2 13 2 17 2" xfId="29318"/>
    <cellStyle name="Normal 2 13 2 17 2 2" xfId="55753"/>
    <cellStyle name="Normal 2 13 2 17 3" xfId="8683"/>
    <cellStyle name="Normal 2 13 2 17 4" xfId="34483"/>
    <cellStyle name="Normal 2 13 2 17 5" xfId="2534"/>
    <cellStyle name="Normal 2 13 2 18" xfId="607"/>
    <cellStyle name="Normal 2 13 2 18 2" xfId="29319"/>
    <cellStyle name="Normal 2 13 2 18 2 2" xfId="49676"/>
    <cellStyle name="Normal 2 13 2 18 3" xfId="8684"/>
    <cellStyle name="Normal 2 13 2 18 4" xfId="55752"/>
    <cellStyle name="Normal 2 13 2 18 5" xfId="2535"/>
    <cellStyle name="Normal 2 13 2 19" xfId="608"/>
    <cellStyle name="Normal 2 13 2 19 2" xfId="29320"/>
    <cellStyle name="Normal 2 13 2 19 2 2" xfId="34482"/>
    <cellStyle name="Normal 2 13 2 19 3" xfId="8685"/>
    <cellStyle name="Normal 2 13 2 19 4" xfId="49675"/>
    <cellStyle name="Normal 2 13 2 19 5" xfId="2536"/>
    <cellStyle name="Normal 2 13 2 2" xfId="609"/>
    <cellStyle name="Normal 2 13 2 2 2" xfId="8687"/>
    <cellStyle name="Normal 2 13 2 2 2 2" xfId="8688"/>
    <cellStyle name="Normal 2 13 2 2 2 2 2" xfId="33539"/>
    <cellStyle name="Normal 2 13 2 2 2 3" xfId="34481"/>
    <cellStyle name="Normal 2 13 2 2 3" xfId="8689"/>
    <cellStyle name="Normal 2 13 2 2 3 2" xfId="49674"/>
    <cellStyle name="Normal 2 13 2 2 4" xfId="8690"/>
    <cellStyle name="Normal 2 13 2 2 4 2" xfId="55743"/>
    <cellStyle name="Normal 2 13 2 2 5" xfId="29321"/>
    <cellStyle name="Normal 2 13 2 2 5 2" xfId="34480"/>
    <cellStyle name="Normal 2 13 2 2 6" xfId="8686"/>
    <cellStyle name="Normal 2 13 2 2 7" xfId="49673"/>
    <cellStyle name="Normal 2 13 2 2 8" xfId="2537"/>
    <cellStyle name="Normal 2 13 2 20" xfId="610"/>
    <cellStyle name="Normal 2 13 2 20 2" xfId="29322"/>
    <cellStyle name="Normal 2 13 2 20 2 2" xfId="57561"/>
    <cellStyle name="Normal 2 13 2 20 3" xfId="8691"/>
    <cellStyle name="Normal 2 13 2 20 4" xfId="34479"/>
    <cellStyle name="Normal 2 13 2 20 5" xfId="2538"/>
    <cellStyle name="Normal 2 13 2 21" xfId="611"/>
    <cellStyle name="Normal 2 13 2 21 2" xfId="29323"/>
    <cellStyle name="Normal 2 13 2 21 2 2" xfId="55313"/>
    <cellStyle name="Normal 2 13 2 21 3" xfId="8692"/>
    <cellStyle name="Normal 2 13 2 21 4" xfId="55750"/>
    <cellStyle name="Normal 2 13 2 21 5" xfId="2539"/>
    <cellStyle name="Normal 2 13 2 22" xfId="612"/>
    <cellStyle name="Normal 2 13 2 22 2" xfId="29324"/>
    <cellStyle name="Normal 2 13 2 22 2 2" xfId="55749"/>
    <cellStyle name="Normal 2 13 2 22 3" xfId="8693"/>
    <cellStyle name="Normal 2 13 2 22 4" xfId="49670"/>
    <cellStyle name="Normal 2 13 2 22 5" xfId="2540"/>
    <cellStyle name="Normal 2 13 2 23" xfId="613"/>
    <cellStyle name="Normal 2 13 2 23 2" xfId="29325"/>
    <cellStyle name="Normal 2 13 2 23 2 2" xfId="49669"/>
    <cellStyle name="Normal 2 13 2 23 3" xfId="8694"/>
    <cellStyle name="Normal 2 13 2 23 4" xfId="34477"/>
    <cellStyle name="Normal 2 13 2 23 5" xfId="2541"/>
    <cellStyle name="Normal 2 13 2 24" xfId="614"/>
    <cellStyle name="Normal 2 13 2 24 2" xfId="29326"/>
    <cellStyle name="Normal 2 13 2 24 2 2" xfId="49671"/>
    <cellStyle name="Normal 2 13 2 24 3" xfId="8695"/>
    <cellStyle name="Normal 2 13 2 24 4" xfId="49667"/>
    <cellStyle name="Normal 2 13 2 24 5" xfId="2542"/>
    <cellStyle name="Normal 2 13 2 25" xfId="615"/>
    <cellStyle name="Normal 2 13 2 25 2" xfId="29327"/>
    <cellStyle name="Normal 2 13 2 25 2 2" xfId="49668"/>
    <cellStyle name="Normal 2 13 2 25 3" xfId="8696"/>
    <cellStyle name="Normal 2 13 2 25 4" xfId="55312"/>
    <cellStyle name="Normal 2 13 2 25 5" xfId="2543"/>
    <cellStyle name="Normal 2 13 2 26" xfId="616"/>
    <cellStyle name="Normal 2 13 2 26 2" xfId="29328"/>
    <cellStyle name="Normal 2 13 2 26 2 2" xfId="53445"/>
    <cellStyle name="Normal 2 13 2 26 3" xfId="8697"/>
    <cellStyle name="Normal 2 13 2 26 4" xfId="34478"/>
    <cellStyle name="Normal 2 13 2 26 5" xfId="2544"/>
    <cellStyle name="Normal 2 13 2 27" xfId="617"/>
    <cellStyle name="Normal 2 13 2 27 2" xfId="29329"/>
    <cellStyle name="Normal 2 13 2 27 2 2" xfId="49672"/>
    <cellStyle name="Normal 2 13 2 27 3" xfId="8698"/>
    <cellStyle name="Normal 2 13 2 27 4" xfId="55748"/>
    <cellStyle name="Normal 2 13 2 27 5" xfId="2545"/>
    <cellStyle name="Normal 2 13 2 28" xfId="618"/>
    <cellStyle name="Normal 2 13 2 28 2" xfId="29330"/>
    <cellStyle name="Normal 2 13 2 28 2 2" xfId="31999"/>
    <cellStyle name="Normal 2 13 2 28 3" xfId="8699"/>
    <cellStyle name="Normal 2 13 2 28 4" xfId="35371"/>
    <cellStyle name="Normal 2 13 2 28 5" xfId="2546"/>
    <cellStyle name="Normal 2 13 2 29" xfId="619"/>
    <cellStyle name="Normal 2 13 2 29 2" xfId="29331"/>
    <cellStyle name="Normal 2 13 2 29 2 2" xfId="34475"/>
    <cellStyle name="Normal 2 13 2 29 3" xfId="8700"/>
    <cellStyle name="Normal 2 13 2 29 4" xfId="53444"/>
    <cellStyle name="Normal 2 13 2 29 5" xfId="2547"/>
    <cellStyle name="Normal 2 13 2 3" xfId="620"/>
    <cellStyle name="Normal 2 13 2 3 2" xfId="8702"/>
    <cellStyle name="Normal 2 13 2 3 2 2" xfId="55747"/>
    <cellStyle name="Normal 2 13 2 3 3" xfId="29332"/>
    <cellStyle name="Normal 2 13 2 3 3 2" xfId="34476"/>
    <cellStyle name="Normal 2 13 2 3 4" xfId="8701"/>
    <cellStyle name="Normal 2 13 2 3 5" xfId="33150"/>
    <cellStyle name="Normal 2 13 2 3 6" xfId="2548"/>
    <cellStyle name="Normal 2 13 2 30" xfId="621"/>
    <cellStyle name="Normal 2 13 2 30 2" xfId="29333"/>
    <cellStyle name="Normal 2 13 2 30 2 2" xfId="55744"/>
    <cellStyle name="Normal 2 13 2 30 3" xfId="8703"/>
    <cellStyle name="Normal 2 13 2 30 4" xfId="35370"/>
    <cellStyle name="Normal 2 13 2 30 5" xfId="2549"/>
    <cellStyle name="Normal 2 13 2 31" xfId="622"/>
    <cellStyle name="Normal 2 13 2 31 2" xfId="29334"/>
    <cellStyle name="Normal 2 13 2 31 2 2" xfId="49666"/>
    <cellStyle name="Normal 2 13 2 31 3" xfId="8704"/>
    <cellStyle name="Normal 2 13 2 31 4" xfId="49663"/>
    <cellStyle name="Normal 2 13 2 31 5" xfId="2550"/>
    <cellStyle name="Normal 2 13 2 32" xfId="623"/>
    <cellStyle name="Normal 2 13 2 32 2" xfId="29335"/>
    <cellStyle name="Normal 2 13 2 32 2 2" xfId="53443"/>
    <cellStyle name="Normal 2 13 2 32 3" xfId="8705"/>
    <cellStyle name="Normal 2 13 2 32 4" xfId="57562"/>
    <cellStyle name="Normal 2 13 2 32 5" xfId="2551"/>
    <cellStyle name="Normal 2 13 2 33" xfId="624"/>
    <cellStyle name="Normal 2 13 2 33 2" xfId="29336"/>
    <cellStyle name="Normal 2 13 2 33 2 2" xfId="34474"/>
    <cellStyle name="Normal 2 13 2 33 3" xfId="8706"/>
    <cellStyle name="Normal 2 13 2 33 4" xfId="49665"/>
    <cellStyle name="Normal 2 13 2 33 5" xfId="2552"/>
    <cellStyle name="Normal 2 13 2 34" xfId="625"/>
    <cellStyle name="Normal 2 13 2 34 2" xfId="29337"/>
    <cellStyle name="Normal 2 13 2 34 2 2" xfId="55746"/>
    <cellStyle name="Normal 2 13 2 34 3" xfId="8707"/>
    <cellStyle name="Normal 2 13 2 34 4" xfId="34473"/>
    <cellStyle name="Normal 2 13 2 34 5" xfId="2553"/>
    <cellStyle name="Normal 2 13 2 35" xfId="626"/>
    <cellStyle name="Normal 2 13 2 35 2" xfId="29338"/>
    <cellStyle name="Normal 2 13 2 35 2 2" xfId="49664"/>
    <cellStyle name="Normal 2 13 2 35 3" xfId="8708"/>
    <cellStyle name="Normal 2 13 2 35 4" xfId="55745"/>
    <cellStyle name="Normal 2 13 2 35 5" xfId="2554"/>
    <cellStyle name="Normal 2 13 2 36" xfId="627"/>
    <cellStyle name="Normal 2 13 2 36 2" xfId="29339"/>
    <cellStyle name="Normal 2 13 2 36 2 2" xfId="34472"/>
    <cellStyle name="Normal 2 13 2 36 3" xfId="8709"/>
    <cellStyle name="Normal 2 13 2 36 4" xfId="35369"/>
    <cellStyle name="Normal 2 13 2 36 5" xfId="2555"/>
    <cellStyle name="Normal 2 13 2 37" xfId="628"/>
    <cellStyle name="Normal 2 13 2 37 2" xfId="29340"/>
    <cellStyle name="Normal 2 13 2 37 2 2" xfId="33538"/>
    <cellStyle name="Normal 2 13 2 37 3" xfId="8710"/>
    <cellStyle name="Normal 2 13 2 37 4" xfId="34458"/>
    <cellStyle name="Normal 2 13 2 37 5" xfId="2556"/>
    <cellStyle name="Normal 2 13 2 38" xfId="629"/>
    <cellStyle name="Normal 2 13 2 38 2" xfId="29341"/>
    <cellStyle name="Normal 2 13 2 38 2 2" xfId="53442"/>
    <cellStyle name="Normal 2 13 2 38 3" xfId="8711"/>
    <cellStyle name="Normal 2 13 2 38 4" xfId="30674"/>
    <cellStyle name="Normal 2 13 2 38 5" xfId="2557"/>
    <cellStyle name="Normal 2 13 2 39" xfId="630"/>
    <cellStyle name="Normal 2 13 2 39 2" xfId="29342"/>
    <cellStyle name="Normal 2 13 2 39 2 2" xfId="49662"/>
    <cellStyle name="Normal 2 13 2 39 3" xfId="8712"/>
    <cellStyle name="Normal 2 13 2 39 4" xfId="33537"/>
    <cellStyle name="Normal 2 13 2 39 5" xfId="2558"/>
    <cellStyle name="Normal 2 13 2 4" xfId="631"/>
    <cellStyle name="Normal 2 13 2 4 2" xfId="29343"/>
    <cellStyle name="Normal 2 13 2 4 2 2" xfId="34471"/>
    <cellStyle name="Normal 2 13 2 4 3" xfId="8713"/>
    <cellStyle name="Normal 2 13 2 4 4" xfId="49661"/>
    <cellStyle name="Normal 2 13 2 4 5" xfId="2559"/>
    <cellStyle name="Normal 2 13 2 40" xfId="632"/>
    <cellStyle name="Normal 2 13 2 40 2" xfId="29344"/>
    <cellStyle name="Normal 2 13 2 40 2 2" xfId="54327"/>
    <cellStyle name="Normal 2 13 2 40 3" xfId="8714"/>
    <cellStyle name="Normal 2 13 2 40 4" xfId="34470"/>
    <cellStyle name="Normal 2 13 2 40 5" xfId="2560"/>
    <cellStyle name="Normal 2 13 2 41" xfId="8715"/>
    <cellStyle name="Normal 2 13 2 41 2" xfId="49660"/>
    <cellStyle name="Normal 2 13 2 42" xfId="29310"/>
    <cellStyle name="Normal 2 13 2 42 2" xfId="57522"/>
    <cellStyle name="Normal 2 13 2 43" xfId="8675"/>
    <cellStyle name="Normal 2 13 2 44" xfId="34469"/>
    <cellStyle name="Normal 2 13 2 45" xfId="2526"/>
    <cellStyle name="Normal 2 13 2 5" xfId="633"/>
    <cellStyle name="Normal 2 13 2 5 2" xfId="29345"/>
    <cellStyle name="Normal 2 13 2 5 2 2" xfId="49659"/>
    <cellStyle name="Normal 2 13 2 5 3" xfId="8716"/>
    <cellStyle name="Normal 2 13 2 5 4" xfId="55742"/>
    <cellStyle name="Normal 2 13 2 5 5" xfId="2561"/>
    <cellStyle name="Normal 2 13 2 6" xfId="634"/>
    <cellStyle name="Normal 2 13 2 6 2" xfId="29346"/>
    <cellStyle name="Normal 2 13 2 6 2 2" xfId="49658"/>
    <cellStyle name="Normal 2 13 2 6 3" xfId="8717"/>
    <cellStyle name="Normal 2 13 2 6 4" xfId="34468"/>
    <cellStyle name="Normal 2 13 2 6 5" xfId="2562"/>
    <cellStyle name="Normal 2 13 2 7" xfId="635"/>
    <cellStyle name="Normal 2 13 2 7 2" xfId="29347"/>
    <cellStyle name="Normal 2 13 2 7 2 2" xfId="55310"/>
    <cellStyle name="Normal 2 13 2 7 3" xfId="8718"/>
    <cellStyle name="Normal 2 13 2 7 4" xfId="55740"/>
    <cellStyle name="Normal 2 13 2 7 5" xfId="2563"/>
    <cellStyle name="Normal 2 13 2 8" xfId="636"/>
    <cellStyle name="Normal 2 13 2 8 2" xfId="29348"/>
    <cellStyle name="Normal 2 13 2 8 2 2" xfId="34467"/>
    <cellStyle name="Normal 2 13 2 8 3" xfId="8719"/>
    <cellStyle name="Normal 2 13 2 8 4" xfId="49657"/>
    <cellStyle name="Normal 2 13 2 8 5" xfId="2564"/>
    <cellStyle name="Normal 2 13 2 9" xfId="637"/>
    <cellStyle name="Normal 2 13 2 9 2" xfId="29349"/>
    <cellStyle name="Normal 2 13 2 9 2 2" xfId="49656"/>
    <cellStyle name="Normal 2 13 2 9 3" xfId="8720"/>
    <cellStyle name="Normal 2 13 2 9 4" xfId="34501"/>
    <cellStyle name="Normal 2 13 2 9 5" xfId="2565"/>
    <cellStyle name="Normal 2 13 20" xfId="638"/>
    <cellStyle name="Normal 2 13 20 2" xfId="29350"/>
    <cellStyle name="Normal 2 13 20 2 2" xfId="55317"/>
    <cellStyle name="Normal 2 13 20 3" xfId="8721"/>
    <cellStyle name="Normal 2 13 20 4" xfId="57560"/>
    <cellStyle name="Normal 2 13 20 5" xfId="2566"/>
    <cellStyle name="Normal 2 13 21" xfId="639"/>
    <cellStyle name="Normal 2 13 21 2" xfId="29351"/>
    <cellStyle name="Normal 2 13 21 2 2" xfId="34466"/>
    <cellStyle name="Normal 2 13 21 3" xfId="8722"/>
    <cellStyle name="Normal 2 13 21 4" xfId="49655"/>
    <cellStyle name="Normal 2 13 21 5" xfId="2567"/>
    <cellStyle name="Normal 2 13 22" xfId="640"/>
    <cellStyle name="Normal 2 13 22 2" xfId="29352"/>
    <cellStyle name="Normal 2 13 22 2 2" xfId="55741"/>
    <cellStyle name="Normal 2 13 22 3" xfId="8723"/>
    <cellStyle name="Normal 2 13 22 4" xfId="34465"/>
    <cellStyle name="Normal 2 13 22 5" xfId="2568"/>
    <cellStyle name="Normal 2 13 23" xfId="641"/>
    <cellStyle name="Normal 2 13 23 2" xfId="29353"/>
    <cellStyle name="Normal 2 13 23 2 2" xfId="55311"/>
    <cellStyle name="Normal 2 13 23 3" xfId="8724"/>
    <cellStyle name="Normal 2 13 23 4" xfId="33536"/>
    <cellStyle name="Normal 2 13 23 5" xfId="2569"/>
    <cellStyle name="Normal 2 13 24" xfId="642"/>
    <cellStyle name="Normal 2 13 24 2" xfId="29354"/>
    <cellStyle name="Normal 2 13 24 2 2" xfId="34464"/>
    <cellStyle name="Normal 2 13 24 3" xfId="8725"/>
    <cellStyle name="Normal 2 13 24 4" xfId="31468"/>
    <cellStyle name="Normal 2 13 24 5" xfId="2570"/>
    <cellStyle name="Normal 2 13 25" xfId="643"/>
    <cellStyle name="Normal 2 13 25 2" xfId="29355"/>
    <cellStyle name="Normal 2 13 25 2 2" xfId="55732"/>
    <cellStyle name="Normal 2 13 25 3" xfId="8726"/>
    <cellStyle name="Normal 2 13 25 4" xfId="34463"/>
    <cellStyle name="Normal 2 13 25 5" xfId="2571"/>
    <cellStyle name="Normal 2 13 26" xfId="644"/>
    <cellStyle name="Normal 2 13 26 2" xfId="29356"/>
    <cellStyle name="Normal 2 13 26 2 2" xfId="49654"/>
    <cellStyle name="Normal 2 13 26 3" xfId="8727"/>
    <cellStyle name="Normal 2 13 26 4" xfId="57558"/>
    <cellStyle name="Normal 2 13 26 5" xfId="2572"/>
    <cellStyle name="Normal 2 13 27" xfId="645"/>
    <cellStyle name="Normal 2 13 27 2" xfId="29357"/>
    <cellStyle name="Normal 2 13 27 2 2" xfId="34462"/>
    <cellStyle name="Normal 2 13 27 3" xfId="8728"/>
    <cellStyle name="Normal 2 13 27 4" xfId="49653"/>
    <cellStyle name="Normal 2 13 27 5" xfId="2573"/>
    <cellStyle name="Normal 2 13 28" xfId="646"/>
    <cellStyle name="Normal 2 13 28 2" xfId="29358"/>
    <cellStyle name="Normal 2 13 28 2 2" xfId="49652"/>
    <cellStyle name="Normal 2 13 28 3" xfId="8729"/>
    <cellStyle name="Normal 2 13 28 4" xfId="55739"/>
    <cellStyle name="Normal 2 13 28 5" xfId="2574"/>
    <cellStyle name="Normal 2 13 29" xfId="647"/>
    <cellStyle name="Normal 2 13 29 2" xfId="29359"/>
    <cellStyle name="Normal 2 13 29 2 2" xfId="55738"/>
    <cellStyle name="Normal 2 13 29 3" xfId="8730"/>
    <cellStyle name="Normal 2 13 29 4" xfId="34460"/>
    <cellStyle name="Normal 2 13 29 5" xfId="2575"/>
    <cellStyle name="Normal 2 13 3" xfId="648"/>
    <cellStyle name="Normal 2 13 3 2" xfId="649"/>
    <cellStyle name="Normal 2 13 3 2 2" xfId="8733"/>
    <cellStyle name="Normal 2 13 3 2 2 2" xfId="49650"/>
    <cellStyle name="Normal 2 13 3 2 3" xfId="29361"/>
    <cellStyle name="Normal 2 13 3 2 3 2" xfId="55737"/>
    <cellStyle name="Normal 2 13 3 2 4" xfId="8732"/>
    <cellStyle name="Normal 2 13 3 2 5" xfId="34459"/>
    <cellStyle name="Normal 2 13 3 2 6" xfId="2577"/>
    <cellStyle name="Normal 2 13 3 3" xfId="8734"/>
    <cellStyle name="Normal 2 13 3 3 2" xfId="49649"/>
    <cellStyle name="Normal 2 13 3 4" xfId="8735"/>
    <cellStyle name="Normal 2 13 3 4 2" xfId="55736"/>
    <cellStyle name="Normal 2 13 3 5" xfId="29360"/>
    <cellStyle name="Normal 2 13 3 5 2" xfId="35368"/>
    <cellStyle name="Normal 2 13 3 6" xfId="8731"/>
    <cellStyle name="Normal 2 13 3 7" xfId="49638"/>
    <cellStyle name="Normal 2 13 3 8" xfId="2576"/>
    <cellStyle name="Normal 2 13 30" xfId="650"/>
    <cellStyle name="Normal 2 13 30 2" xfId="29362"/>
    <cellStyle name="Normal 2 13 30 2 2" xfId="49648"/>
    <cellStyle name="Normal 2 13 30 3" xfId="8736"/>
    <cellStyle name="Normal 2 13 30 4" xfId="55733"/>
    <cellStyle name="Normal 2 13 30 5" xfId="2578"/>
    <cellStyle name="Normal 2 13 31" xfId="651"/>
    <cellStyle name="Normal 2 13 31 2" xfId="29363"/>
    <cellStyle name="Normal 2 13 31 2 2" xfId="34457"/>
    <cellStyle name="Normal 2 13 31 3" xfId="8737"/>
    <cellStyle name="Normal 2 13 31 4" xfId="49647"/>
    <cellStyle name="Normal 2 13 31 5" xfId="2579"/>
    <cellStyle name="Normal 2 13 32" xfId="652"/>
    <cellStyle name="Normal 2 13 32 2" xfId="29364"/>
    <cellStyle name="Normal 2 13 32 2 2" xfId="57559"/>
    <cellStyle name="Normal 2 13 32 3" xfId="8738"/>
    <cellStyle name="Normal 2 13 32 4" xfId="4119"/>
    <cellStyle name="Normal 2 13 32 5" xfId="2580"/>
    <cellStyle name="Normal 2 13 33" xfId="653"/>
    <cellStyle name="Normal 2 13 33 2" xfId="29365"/>
    <cellStyle name="Normal 2 13 33 2 2" xfId="49646"/>
    <cellStyle name="Normal 2 13 33 3" xfId="8739"/>
    <cellStyle name="Normal 2 13 33 4" xfId="55735"/>
    <cellStyle name="Normal 2 13 33 5" xfId="2581"/>
    <cellStyle name="Normal 2 13 34" xfId="654"/>
    <cellStyle name="Normal 2 13 34 2" xfId="29366"/>
    <cellStyle name="Normal 2 13 34 2 2" xfId="34456"/>
    <cellStyle name="Normal 2 13 34 3" xfId="8740"/>
    <cellStyle name="Normal 2 13 34 4" xfId="49645"/>
    <cellStyle name="Normal 2 13 34 5" xfId="2582"/>
    <cellStyle name="Normal 2 13 35" xfId="655"/>
    <cellStyle name="Normal 2 13 35 2" xfId="29367"/>
    <cellStyle name="Normal 2 13 35 2 2" xfId="55734"/>
    <cellStyle name="Normal 2 13 35 3" xfId="8741"/>
    <cellStyle name="Normal 2 13 35 4" xfId="34455"/>
    <cellStyle name="Normal 2 13 35 5" xfId="2583"/>
    <cellStyle name="Normal 2 13 36" xfId="656"/>
    <cellStyle name="Normal 2 13 36 2" xfId="29368"/>
    <cellStyle name="Normal 2 13 36 2 2" xfId="49644"/>
    <cellStyle name="Normal 2 13 36 3" xfId="8742"/>
    <cellStyle name="Normal 2 13 36 4" xfId="33535"/>
    <cellStyle name="Normal 2 13 36 5" xfId="2584"/>
    <cellStyle name="Normal 2 13 37" xfId="657"/>
    <cellStyle name="Normal 2 13 37 2" xfId="29369"/>
    <cellStyle name="Normal 2 13 37 2 2" xfId="34454"/>
    <cellStyle name="Normal 2 13 37 3" xfId="8743"/>
    <cellStyle name="Normal 2 13 37 4" xfId="55309"/>
    <cellStyle name="Normal 2 13 37 5" xfId="2585"/>
    <cellStyle name="Normal 2 13 38" xfId="658"/>
    <cellStyle name="Normal 2 13 38 2" xfId="29370"/>
    <cellStyle name="Normal 2 13 38 2 2" xfId="33534"/>
    <cellStyle name="Normal 2 13 38 3" xfId="8744"/>
    <cellStyle name="Normal 2 13 38 4" xfId="34453"/>
    <cellStyle name="Normal 2 13 38 5" xfId="2586"/>
    <cellStyle name="Normal 2 13 39" xfId="659"/>
    <cellStyle name="Normal 2 13 39 2" xfId="29371"/>
    <cellStyle name="Normal 2 13 39 2 2" xfId="49643"/>
    <cellStyle name="Normal 2 13 39 3" xfId="8745"/>
    <cellStyle name="Normal 2 13 39 4" xfId="55730"/>
    <cellStyle name="Normal 2 13 39 5" xfId="2587"/>
    <cellStyle name="Normal 2 13 4" xfId="660"/>
    <cellStyle name="Normal 2 13 4 2" xfId="661"/>
    <cellStyle name="Normal 2 13 4 2 2" xfId="29373"/>
    <cellStyle name="Normal 2 13 4 2 2 2" xfId="54378"/>
    <cellStyle name="Normal 2 13 4 2 3" xfId="8747"/>
    <cellStyle name="Normal 2 13 4 2 4" xfId="49642"/>
    <cellStyle name="Normal 2 13 4 2 5" xfId="2589"/>
    <cellStyle name="Normal 2 13 4 3" xfId="8748"/>
    <cellStyle name="Normal 2 13 4 3 2" xfId="8749"/>
    <cellStyle name="Normal 2 13 4 3 2 2" xfId="57557"/>
    <cellStyle name="Normal 2 13 4 3 3" xfId="55731"/>
    <cellStyle name="Normal 2 13 4 4" xfId="29372"/>
    <cellStyle name="Normal 2 13 4 4 2" xfId="49639"/>
    <cellStyle name="Normal 2 13 4 5" xfId="8746"/>
    <cellStyle name="Normal 2 13 4 6" xfId="31469"/>
    <cellStyle name="Normal 2 13 4 7" xfId="2588"/>
    <cellStyle name="Normal 2 13 40" xfId="662"/>
    <cellStyle name="Normal 2 13 40 2" xfId="29374"/>
    <cellStyle name="Normal 2 13 40 2 2" xfId="34451"/>
    <cellStyle name="Normal 2 13 40 3" xfId="8750"/>
    <cellStyle name="Normal 2 13 40 4" xfId="49640"/>
    <cellStyle name="Normal 2 13 40 5" xfId="2590"/>
    <cellStyle name="Normal 2 13 41" xfId="8751"/>
    <cellStyle name="Normal 2 13 41 2" xfId="35367"/>
    <cellStyle name="Normal 2 13 42" xfId="29299"/>
    <cellStyle name="Normal 2 13 42 2" xfId="34452"/>
    <cellStyle name="Normal 2 13 43" xfId="8664"/>
    <cellStyle name="Normal 2 13 44" xfId="53441"/>
    <cellStyle name="Normal 2 13 45" xfId="2515"/>
    <cellStyle name="Normal 2 13 5" xfId="663"/>
    <cellStyle name="Normal 2 13 5 2" xfId="8753"/>
    <cellStyle name="Normal 2 13 5 2 2" xfId="49637"/>
    <cellStyle name="Normal 2 13 5 3" xfId="29375"/>
    <cellStyle name="Normal 2 13 5 3 2" xfId="35366"/>
    <cellStyle name="Normal 2 13 5 4" xfId="8752"/>
    <cellStyle name="Normal 2 13 5 5" xfId="49627"/>
    <cellStyle name="Normal 2 13 5 6" xfId="2591"/>
    <cellStyle name="Normal 2 13 6" xfId="664"/>
    <cellStyle name="Normal 2 13 6 2" xfId="29376"/>
    <cellStyle name="Normal 2 13 6 2 2" xfId="53440"/>
    <cellStyle name="Normal 2 13 6 3" xfId="8754"/>
    <cellStyle name="Normal 2 13 6 4" xfId="49641"/>
    <cellStyle name="Normal 2 13 6 5" xfId="2592"/>
    <cellStyle name="Normal 2 13 7" xfId="665"/>
    <cellStyle name="Normal 2 13 7 2" xfId="29377"/>
    <cellStyle name="Normal 2 13 7 2 2" xfId="33533"/>
    <cellStyle name="Normal 2 13 7 3" xfId="8755"/>
    <cellStyle name="Normal 2 13 7 4" xfId="34450"/>
    <cellStyle name="Normal 2 13 7 5" xfId="2593"/>
    <cellStyle name="Normal 2 13 8" xfId="666"/>
    <cellStyle name="Normal 2 13 8 2" xfId="29378"/>
    <cellStyle name="Normal 2 13 8 2 2" xfId="49636"/>
    <cellStyle name="Normal 2 13 8 3" xfId="8756"/>
    <cellStyle name="Normal 2 13 8 4" xfId="55728"/>
    <cellStyle name="Normal 2 13 8 5" xfId="2594"/>
    <cellStyle name="Normal 2 13 9" xfId="667"/>
    <cellStyle name="Normal 2 13 9 2" xfId="29379"/>
    <cellStyle name="Normal 2 13 9 2 2" xfId="34449"/>
    <cellStyle name="Normal 2 13 9 3" xfId="8757"/>
    <cellStyle name="Normal 2 13 9 4" xfId="49635"/>
    <cellStyle name="Normal 2 13 9 5" xfId="2595"/>
    <cellStyle name="Normal 2 13_Risikomatrise samlet 2012" xfId="8758"/>
    <cellStyle name="Normal 2 14" xfId="668"/>
    <cellStyle name="Normal 2 14 10" xfId="669"/>
    <cellStyle name="Normal 2 14 10 2" xfId="29381"/>
    <cellStyle name="Normal 2 14 10 2 2" xfId="57556"/>
    <cellStyle name="Normal 2 14 10 3" xfId="8760"/>
    <cellStyle name="Normal 2 14 10 4" xfId="34448"/>
    <cellStyle name="Normal 2 14 10 5" xfId="2597"/>
    <cellStyle name="Normal 2 14 11" xfId="670"/>
    <cellStyle name="Normal 2 14 11 2" xfId="29382"/>
    <cellStyle name="Normal 2 14 11 2 2" xfId="49634"/>
    <cellStyle name="Normal 2 14 11 3" xfId="8761"/>
    <cellStyle name="Normal 2 14 11 4" xfId="55729"/>
    <cellStyle name="Normal 2 14 11 5" xfId="2598"/>
    <cellStyle name="Normal 2 14 12" xfId="671"/>
    <cellStyle name="Normal 2 14 12 2" xfId="29383"/>
    <cellStyle name="Normal 2 14 12 2 2" xfId="34447"/>
    <cellStyle name="Normal 2 14 12 3" xfId="8762"/>
    <cellStyle name="Normal 2 14 12 4" xfId="49633"/>
    <cellStyle name="Normal 2 14 12 5" xfId="2599"/>
    <cellStyle name="Normal 2 14 13" xfId="672"/>
    <cellStyle name="Normal 2 14 13 2" xfId="29384"/>
    <cellStyle name="Normal 2 14 13 2 2" xfId="33532"/>
    <cellStyle name="Normal 2 14 13 3" xfId="8763"/>
    <cellStyle name="Normal 2 14 13 4" xfId="54377"/>
    <cellStyle name="Normal 2 14 13 5" xfId="2600"/>
    <cellStyle name="Normal 2 14 14" xfId="673"/>
    <cellStyle name="Normal 2 14 14 2" xfId="29385"/>
    <cellStyle name="Normal 2 14 14 2 2" xfId="49632"/>
    <cellStyle name="Normal 2 14 14 3" xfId="8764"/>
    <cellStyle name="Normal 2 14 14 4" xfId="55726"/>
    <cellStyle name="Normal 2 14 14 5" xfId="2601"/>
    <cellStyle name="Normal 2 14 15" xfId="674"/>
    <cellStyle name="Normal 2 14 15 2" xfId="29386"/>
    <cellStyle name="Normal 2 14 15 2 2" xfId="34446"/>
    <cellStyle name="Normal 2 14 15 3" xfId="8765"/>
    <cellStyle name="Normal 2 14 15 4" xfId="49631"/>
    <cellStyle name="Normal 2 14 15 5" xfId="2602"/>
    <cellStyle name="Normal 2 14 16" xfId="675"/>
    <cellStyle name="Normal 2 14 16 2" xfId="29387"/>
    <cellStyle name="Normal 2 14 16 2 2" xfId="57555"/>
    <cellStyle name="Normal 2 14 16 3" xfId="8766"/>
    <cellStyle name="Normal 2 14 16 4" xfId="34445"/>
    <cellStyle name="Normal 2 14 16 5" xfId="2603"/>
    <cellStyle name="Normal 2 14 17" xfId="676"/>
    <cellStyle name="Normal 2 14 17 2" xfId="29388"/>
    <cellStyle name="Normal 2 14 17 2 2" xfId="31466"/>
    <cellStyle name="Normal 2 14 17 3" xfId="8767"/>
    <cellStyle name="Normal 2 14 17 4" xfId="55727"/>
    <cellStyle name="Normal 2 14 17 5" xfId="2604"/>
    <cellStyle name="Normal 2 14 18" xfId="677"/>
    <cellStyle name="Normal 2 14 18 2" xfId="29389"/>
    <cellStyle name="Normal 2 14 18 2 2" xfId="34444"/>
    <cellStyle name="Normal 2 14 18 3" xfId="8768"/>
    <cellStyle name="Normal 2 14 18 4" xfId="49628"/>
    <cellStyle name="Normal 2 14 18 5" xfId="2605"/>
    <cellStyle name="Normal 2 14 19" xfId="678"/>
    <cellStyle name="Normal 2 14 19 2" xfId="29390"/>
    <cellStyle name="Normal 2 14 19 2 2" xfId="33531"/>
    <cellStyle name="Normal 2 14 19 3" xfId="8769"/>
    <cellStyle name="Normal 2 14 19 4" xfId="34443"/>
    <cellStyle name="Normal 2 14 19 5" xfId="2606"/>
    <cellStyle name="Normal 2 14 2" xfId="679"/>
    <cellStyle name="Normal 2 14 2 2" xfId="680"/>
    <cellStyle name="Normal 2 14 2 2 2" xfId="681"/>
    <cellStyle name="Normal 2 14 2 2 2 2" xfId="8773"/>
    <cellStyle name="Normal 2 14 2 2 2 2 2" xfId="49630"/>
    <cellStyle name="Normal 2 14 2 2 2 3" xfId="29393"/>
    <cellStyle name="Normal 2 14 2 2 2 3 2" xfId="55724"/>
    <cellStyle name="Normal 2 14 2 2 2 4" xfId="8772"/>
    <cellStyle name="Normal 2 14 2 2 3" xfId="8774"/>
    <cellStyle name="Normal 2 14 2 2 3 2" xfId="34442"/>
    <cellStyle name="Normal 2 14 2 2 4" xfId="29392"/>
    <cellStyle name="Normal 2 14 2 2 4 2" xfId="49629"/>
    <cellStyle name="Normal 2 14 2 2 5" xfId="8771"/>
    <cellStyle name="Normal 2 14 2 2 6" xfId="57554"/>
    <cellStyle name="Normal 2 14 2 2 7" xfId="2608"/>
    <cellStyle name="Normal 2 14 2 3" xfId="8775"/>
    <cellStyle name="Normal 2 14 2 3 2" xfId="8776"/>
    <cellStyle name="Normal 2 14 2 3 2 2" xfId="55725"/>
    <cellStyle name="Normal 2 14 2 3 3" xfId="34440"/>
    <cellStyle name="Normal 2 14 2 4" xfId="29391"/>
    <cellStyle name="Normal 2 14 2 4 2" xfId="49595"/>
    <cellStyle name="Normal 2 14 2 5" xfId="8770"/>
    <cellStyle name="Normal 2 14 2 6" xfId="57227"/>
    <cellStyle name="Normal 2 14 2 7" xfId="2607"/>
    <cellStyle name="Normal 2 14 20" xfId="682"/>
    <cellStyle name="Normal 2 14 20 2" xfId="29394"/>
    <cellStyle name="Normal 2 14 20 2 2" xfId="35365"/>
    <cellStyle name="Normal 2 14 20 3" xfId="8777"/>
    <cellStyle name="Normal 2 14 20 4" xfId="35364"/>
    <cellStyle name="Normal 2 14 20 5" xfId="2609"/>
    <cellStyle name="Normal 2 14 21" xfId="683"/>
    <cellStyle name="Normal 2 14 21 2" xfId="29395"/>
    <cellStyle name="Normal 2 14 21 2 2" xfId="34441"/>
    <cellStyle name="Normal 2 14 21 3" xfId="8778"/>
    <cellStyle name="Normal 2 14 21 4" xfId="33149"/>
    <cellStyle name="Normal 2 14 21 5" xfId="2610"/>
    <cellStyle name="Normal 2 14 22" xfId="684"/>
    <cellStyle name="Normal 2 14 22 2" xfId="29396"/>
    <cellStyle name="Normal 2 14 22 2 2" xfId="33530"/>
    <cellStyle name="Normal 2 14 22 3" xfId="8779"/>
    <cellStyle name="Normal 2 14 22 4" xfId="34439"/>
    <cellStyle name="Normal 2 14 22 5" xfId="2611"/>
    <cellStyle name="Normal 2 14 23" xfId="685"/>
    <cellStyle name="Normal 2 14 23 2" xfId="29397"/>
    <cellStyle name="Normal 2 14 23 2 2" xfId="49626"/>
    <cellStyle name="Normal 2 14 23 3" xfId="8780"/>
    <cellStyle name="Normal 2 14 23 4" xfId="55722"/>
    <cellStyle name="Normal 2 14 23 5" xfId="2612"/>
    <cellStyle name="Normal 2 14 24" xfId="686"/>
    <cellStyle name="Normal 2 14 24 2" xfId="29398"/>
    <cellStyle name="Normal 2 14 24 2 2" xfId="34438"/>
    <cellStyle name="Normal 2 14 24 3" xfId="8781"/>
    <cellStyle name="Normal 2 14 24 4" xfId="49625"/>
    <cellStyle name="Normal 2 14 24 5" xfId="2613"/>
    <cellStyle name="Normal 2 14 25" xfId="687"/>
    <cellStyle name="Normal 2 14 25 2" xfId="29399"/>
    <cellStyle name="Normal 2 14 25 2 2" xfId="57553"/>
    <cellStyle name="Normal 2 14 25 3" xfId="8782"/>
    <cellStyle name="Normal 2 14 25 4" xfId="34437"/>
    <cellStyle name="Normal 2 14 25 5" xfId="2614"/>
    <cellStyle name="Normal 2 14 26" xfId="688"/>
    <cellStyle name="Normal 2 14 26 2" xfId="29400"/>
    <cellStyle name="Normal 2 14 26 2 2" xfId="49624"/>
    <cellStyle name="Normal 2 14 26 3" xfId="8783"/>
    <cellStyle name="Normal 2 14 26 4" xfId="55723"/>
    <cellStyle name="Normal 2 14 26 5" xfId="2615"/>
    <cellStyle name="Normal 2 14 27" xfId="689"/>
    <cellStyle name="Normal 2 14 27 2" xfId="29401"/>
    <cellStyle name="Normal 2 14 27 2 2" xfId="34436"/>
    <cellStyle name="Normal 2 14 27 3" xfId="8784"/>
    <cellStyle name="Normal 2 14 27 4" xfId="55308"/>
    <cellStyle name="Normal 2 14 27 5" xfId="2616"/>
    <cellStyle name="Normal 2 14 28" xfId="690"/>
    <cellStyle name="Normal 2 14 28 2" xfId="29402"/>
    <cellStyle name="Normal 2 14 28 2 2" xfId="33529"/>
    <cellStyle name="Normal 2 14 28 3" xfId="8785"/>
    <cellStyle name="Normal 2 14 28 4" xfId="34435"/>
    <cellStyle name="Normal 2 14 28 5" xfId="2617"/>
    <cellStyle name="Normal 2 14 29" xfId="691"/>
    <cellStyle name="Normal 2 14 29 2" xfId="29403"/>
    <cellStyle name="Normal 2 14 29 2 2" xfId="49623"/>
    <cellStyle name="Normal 2 14 29 3" xfId="8786"/>
    <cellStyle name="Normal 2 14 29 4" xfId="55720"/>
    <cellStyle name="Normal 2 14 29 5" xfId="2618"/>
    <cellStyle name="Normal 2 14 3" xfId="692"/>
    <cellStyle name="Normal 2 14 3 2" xfId="693"/>
    <cellStyle name="Normal 2 14 3 2 2" xfId="8789"/>
    <cellStyle name="Normal 2 14 3 2 2 2" xfId="34434"/>
    <cellStyle name="Normal 2 14 3 2 3" xfId="8790"/>
    <cellStyle name="Normal 2 14 3 2 3 2" xfId="49622"/>
    <cellStyle name="Normal 2 14 3 2 4" xfId="29405"/>
    <cellStyle name="Normal 2 14 3 2 4 2" xfId="57552"/>
    <cellStyle name="Normal 2 14 3 2 5" xfId="8788"/>
    <cellStyle name="Normal 2 14 3 2 6" xfId="34433"/>
    <cellStyle name="Normal 2 14 3 2 7" xfId="2620"/>
    <cellStyle name="Normal 2 14 3 3" xfId="8791"/>
    <cellStyle name="Normal 2 14 3 3 2" xfId="49621"/>
    <cellStyle name="Normal 2 14 3 4" xfId="8792"/>
    <cellStyle name="Normal 2 14 3 4 2" xfId="55721"/>
    <cellStyle name="Normal 2 14 3 5" xfId="29404"/>
    <cellStyle name="Normal 2 14 3 5 2" xfId="34432"/>
    <cellStyle name="Normal 2 14 3 6" xfId="8787"/>
    <cellStyle name="Normal 2 14 3 7" xfId="49620"/>
    <cellStyle name="Normal 2 14 3 8" xfId="2619"/>
    <cellStyle name="Normal 2 14 30" xfId="694"/>
    <cellStyle name="Normal 2 14 30 2" xfId="29406"/>
    <cellStyle name="Normal 2 14 30 2 2" xfId="33528"/>
    <cellStyle name="Normal 2 14 30 3" xfId="8793"/>
    <cellStyle name="Normal 2 14 30 4" xfId="34431"/>
    <cellStyle name="Normal 2 14 30 5" xfId="2621"/>
    <cellStyle name="Normal 2 14 31" xfId="695"/>
    <cellStyle name="Normal 2 14 31 2" xfId="29407"/>
    <cellStyle name="Normal 2 14 31 2 2" xfId="49619"/>
    <cellStyle name="Normal 2 14 31 3" xfId="8794"/>
    <cellStyle name="Normal 2 14 31 4" xfId="55718"/>
    <cellStyle name="Normal 2 14 31 5" xfId="2622"/>
    <cellStyle name="Normal 2 14 32" xfId="696"/>
    <cellStyle name="Normal 2 14 32 2" xfId="29408"/>
    <cellStyle name="Normal 2 14 32 2 2" xfId="34430"/>
    <cellStyle name="Normal 2 14 32 3" xfId="8795"/>
    <cellStyle name="Normal 2 14 32 4" xfId="49618"/>
    <cellStyle name="Normal 2 14 32 5" xfId="2623"/>
    <cellStyle name="Normal 2 14 33" xfId="697"/>
    <cellStyle name="Normal 2 14 33 2" xfId="29409"/>
    <cellStyle name="Normal 2 14 33 2 2" xfId="57551"/>
    <cellStyle name="Normal 2 14 33 3" xfId="8796"/>
    <cellStyle name="Normal 2 14 33 4" xfId="55307"/>
    <cellStyle name="Normal 2 14 33 5" xfId="2624"/>
    <cellStyle name="Normal 2 14 34" xfId="698"/>
    <cellStyle name="Normal 2 14 34 2" xfId="29410"/>
    <cellStyle name="Normal 2 14 34 2 2" xfId="34429"/>
    <cellStyle name="Normal 2 14 34 3" xfId="8797"/>
    <cellStyle name="Normal 2 14 34 4" xfId="49617"/>
    <cellStyle name="Normal 2 14 34 5" xfId="2625"/>
    <cellStyle name="Normal 2 14 35" xfId="699"/>
    <cellStyle name="Normal 2 14 35 2" xfId="29411"/>
    <cellStyle name="Normal 2 14 35 2 2" xfId="55719"/>
    <cellStyle name="Normal 2 14 35 3" xfId="8798"/>
    <cellStyle name="Normal 2 14 35 4" xfId="34428"/>
    <cellStyle name="Normal 2 14 35 5" xfId="2626"/>
    <cellStyle name="Normal 2 14 36" xfId="700"/>
    <cellStyle name="Normal 2 14 36 2" xfId="29412"/>
    <cellStyle name="Normal 2 14 36 2 2" xfId="49616"/>
    <cellStyle name="Normal 2 14 36 3" xfId="8799"/>
    <cellStyle name="Normal 2 14 36 4" xfId="31467"/>
    <cellStyle name="Normal 2 14 36 5" xfId="2627"/>
    <cellStyle name="Normal 2 14 37" xfId="701"/>
    <cellStyle name="Normal 2 14 37 2" xfId="29413"/>
    <cellStyle name="Normal 2 14 37 2 2" xfId="34461"/>
    <cellStyle name="Normal 2 14 37 3" xfId="8800"/>
    <cellStyle name="Normal 2 14 37 4" xfId="49651"/>
    <cellStyle name="Normal 2 14 37 5" xfId="2628"/>
    <cellStyle name="Normal 2 14 38" xfId="702"/>
    <cellStyle name="Normal 2 14 38 2" xfId="29414"/>
    <cellStyle name="Normal 2 14 38 2 2" xfId="33527"/>
    <cellStyle name="Normal 2 14 38 3" xfId="8801"/>
    <cellStyle name="Normal 2 14 38 4" xfId="34427"/>
    <cellStyle name="Normal 2 14 38 5" xfId="2629"/>
    <cellStyle name="Normal 2 14 39" xfId="703"/>
    <cellStyle name="Normal 2 14 39 2" xfId="29415"/>
    <cellStyle name="Normal 2 14 39 2 2" xfId="34425"/>
    <cellStyle name="Normal 2 14 39 3" xfId="8802"/>
    <cellStyle name="Normal 2 14 39 4" xfId="53439"/>
    <cellStyle name="Normal 2 14 39 5" xfId="2630"/>
    <cellStyle name="Normal 2 14 4" xfId="704"/>
    <cellStyle name="Normal 2 14 4 2" xfId="8804"/>
    <cellStyle name="Normal 2 14 4 2 2" xfId="49615"/>
    <cellStyle name="Normal 2 14 4 3" xfId="29416"/>
    <cellStyle name="Normal 2 14 4 3 2" xfId="55716"/>
    <cellStyle name="Normal 2 14 4 4" xfId="8803"/>
    <cellStyle name="Normal 2 14 4 5" xfId="34426"/>
    <cellStyle name="Normal 2 14 4 6" xfId="2631"/>
    <cellStyle name="Normal 2 14 40" xfId="705"/>
    <cellStyle name="Normal 2 14 40 2" xfId="29417"/>
    <cellStyle name="Normal 2 14 40 2 2" xfId="49614"/>
    <cellStyle name="Normal 2 14 40 3" xfId="8805"/>
    <cellStyle name="Normal 2 14 40 4" xfId="57550"/>
    <cellStyle name="Normal 2 14 40 5" xfId="2632"/>
    <cellStyle name="Normal 2 14 41" xfId="8806"/>
    <cellStyle name="Normal 2 14 41 2" xfId="35363"/>
    <cellStyle name="Normal 2 14 42" xfId="29380"/>
    <cellStyle name="Normal 2 14 42 2" xfId="49613"/>
    <cellStyle name="Normal 2 14 43" xfId="8759"/>
    <cellStyle name="Normal 2 14 44" xfId="55717"/>
    <cellStyle name="Normal 2 14 45" xfId="2596"/>
    <cellStyle name="Normal 2 14 5" xfId="706"/>
    <cellStyle name="Normal 2 14 5 2" xfId="29418"/>
    <cellStyle name="Normal 2 14 5 2 2" xfId="34424"/>
    <cellStyle name="Normal 2 14 5 3" xfId="8807"/>
    <cellStyle name="Normal 2 14 5 4" xfId="31465"/>
    <cellStyle name="Normal 2 14 5 5" xfId="2633"/>
    <cellStyle name="Normal 2 14 6" xfId="707"/>
    <cellStyle name="Normal 2 14 6 2" xfId="29419"/>
    <cellStyle name="Normal 2 14 6 2 2" xfId="33526"/>
    <cellStyle name="Normal 2 14 6 3" xfId="8808"/>
    <cellStyle name="Normal 2 14 6 4" xfId="34423"/>
    <cellStyle name="Normal 2 14 6 5" xfId="2634"/>
    <cellStyle name="Normal 2 14 7" xfId="708"/>
    <cellStyle name="Normal 2 14 7 2" xfId="29420"/>
    <cellStyle name="Normal 2 14 7 2 2" xfId="49612"/>
    <cellStyle name="Normal 2 14 7 3" xfId="8809"/>
    <cellStyle name="Normal 2 14 7 4" xfId="55714"/>
    <cellStyle name="Normal 2 14 7 5" xfId="2635"/>
    <cellStyle name="Normal 2 14 8" xfId="709"/>
    <cellStyle name="Normal 2 14 8 2" xfId="29421"/>
    <cellStyle name="Normal 2 14 8 2 2" xfId="49610"/>
    <cellStyle name="Normal 2 14 8 3" xfId="8810"/>
    <cellStyle name="Normal 2 14 8 4" xfId="49609"/>
    <cellStyle name="Normal 2 14 8 5" xfId="2636"/>
    <cellStyle name="Normal 2 14 9" xfId="710"/>
    <cellStyle name="Normal 2 14 9 2" xfId="29422"/>
    <cellStyle name="Normal 2 14 9 2 2" xfId="34422"/>
    <cellStyle name="Normal 2 14 9 3" xfId="8811"/>
    <cellStyle name="Normal 2 14 9 4" xfId="49611"/>
    <cellStyle name="Normal 2 14 9 5" xfId="2637"/>
    <cellStyle name="Normal 2 14_Risikomatrise samlet 2012" xfId="8812"/>
    <cellStyle name="Normal 2 15" xfId="711"/>
    <cellStyle name="Normal 2 15 10" xfId="712"/>
    <cellStyle name="Normal 2 15 10 2" xfId="29424"/>
    <cellStyle name="Normal 2 15 10 2 2" xfId="57549"/>
    <cellStyle name="Normal 2 15 10 3" xfId="8814"/>
    <cellStyle name="Normal 2 15 10 4" xfId="49607"/>
    <cellStyle name="Normal 2 15 10 5" xfId="2639"/>
    <cellStyle name="Normal 2 15 11" xfId="713"/>
    <cellStyle name="Normal 2 15 11 2" xfId="29425"/>
    <cellStyle name="Normal 2 15 11 2 2" xfId="49606"/>
    <cellStyle name="Normal 2 15 11 3" xfId="8815"/>
    <cellStyle name="Normal 2 15 11 4" xfId="34421"/>
    <cellStyle name="Normal 2 15 11 5" xfId="2640"/>
    <cellStyle name="Normal 2 15 12" xfId="714"/>
    <cellStyle name="Normal 2 15 12 2" xfId="29426"/>
    <cellStyle name="Normal 2 15 12 2 2" xfId="49608"/>
    <cellStyle name="Normal 2 15 12 3" xfId="8816"/>
    <cellStyle name="Normal 2 15 12 4" xfId="55715"/>
    <cellStyle name="Normal 2 15 12 5" xfId="2641"/>
    <cellStyle name="Normal 2 15 13" xfId="715"/>
    <cellStyle name="Normal 2 15 13 2" xfId="29427"/>
    <cellStyle name="Normal 2 15 13 2 2" xfId="49604"/>
    <cellStyle name="Normal 2 15 13 3" xfId="8817"/>
    <cellStyle name="Normal 2 15 13 4" xfId="49603"/>
    <cellStyle name="Normal 2 15 13 5" xfId="2642"/>
    <cellStyle name="Normal 2 15 14" xfId="716"/>
    <cellStyle name="Normal 2 15 14 2" xfId="29428"/>
    <cellStyle name="Normal 2 15 14 2 2" xfId="34420"/>
    <cellStyle name="Normal 2 15 14 3" xfId="8818"/>
    <cellStyle name="Normal 2 15 14 4" xfId="49605"/>
    <cellStyle name="Normal 2 15 14 5" xfId="2643"/>
    <cellStyle name="Normal 2 15 15" xfId="717"/>
    <cellStyle name="Normal 2 15 15 2" xfId="29429"/>
    <cellStyle name="Normal 2 15 15 2 2" xfId="33525"/>
    <cellStyle name="Normal 2 15 15 3" xfId="8819"/>
    <cellStyle name="Normal 2 15 15 4" xfId="49601"/>
    <cellStyle name="Normal 2 15 15 5" xfId="2644"/>
    <cellStyle name="Normal 2 15 16" xfId="718"/>
    <cellStyle name="Normal 2 15 16 2" xfId="29430"/>
    <cellStyle name="Normal 2 15 16 2 2" xfId="49600"/>
    <cellStyle name="Normal 2 15 16 3" xfId="8820"/>
    <cellStyle name="Normal 2 15 16 4" xfId="30673"/>
    <cellStyle name="Normal 2 15 16 5" xfId="2645"/>
    <cellStyle name="Normal 2 15 17" xfId="719"/>
    <cellStyle name="Normal 2 15 17 2" xfId="29431"/>
    <cellStyle name="Normal 2 15 17 2 2" xfId="49602"/>
    <cellStyle name="Normal 2 15 17 3" xfId="8821"/>
    <cellStyle name="Normal 2 15 17 4" xfId="57548"/>
    <cellStyle name="Normal 2 15 17 5" xfId="2646"/>
    <cellStyle name="Normal 2 15 18" xfId="720"/>
    <cellStyle name="Normal 2 15 18 2" xfId="29432"/>
    <cellStyle name="Normal 2 15 18 2 2" xfId="49597"/>
    <cellStyle name="Normal 2 15 18 3" xfId="8822"/>
    <cellStyle name="Normal 2 15 18 4" xfId="49596"/>
    <cellStyle name="Normal 2 15 18 5" xfId="2647"/>
    <cellStyle name="Normal 2 15 19" xfId="721"/>
    <cellStyle name="Normal 2 15 19 2" xfId="29433"/>
    <cellStyle name="Normal 2 15 19 2 2" xfId="33148"/>
    <cellStyle name="Normal 2 15 19 3" xfId="8823"/>
    <cellStyle name="Normal 2 15 19 4" xfId="49594"/>
    <cellStyle name="Normal 2 15 19 5" xfId="2648"/>
    <cellStyle name="Normal 2 15 2" xfId="722"/>
    <cellStyle name="Normal 2 15 2 2" xfId="723"/>
    <cellStyle name="Normal 2 15 2 2 2" xfId="8826"/>
    <cellStyle name="Normal 2 15 2 2 2 2" xfId="49593"/>
    <cellStyle name="Normal 2 15 2 2 3" xfId="8827"/>
    <cellStyle name="Normal 2 15 2 2 3 2" xfId="49592"/>
    <cellStyle name="Normal 2 15 2 2 4" xfId="29435"/>
    <cellStyle name="Normal 2 15 2 2 4 2" xfId="49591"/>
    <cellStyle name="Normal 2 15 2 2 5" xfId="8825"/>
    <cellStyle name="Normal 2 15 2 2 6" xfId="49590"/>
    <cellStyle name="Normal 2 15 2 2 7" xfId="2650"/>
    <cellStyle name="Normal 2 15 2 3" xfId="8828"/>
    <cellStyle name="Normal 2 15 2 3 2" xfId="49589"/>
    <cellStyle name="Normal 2 15 2 4" xfId="8829"/>
    <cellStyle name="Normal 2 15 2 4 2" xfId="49588"/>
    <cellStyle name="Normal 2 15 2 5" xfId="29434"/>
    <cellStyle name="Normal 2 15 2 5 2" xfId="49587"/>
    <cellStyle name="Normal 2 15 2 6" xfId="8824"/>
    <cellStyle name="Normal 2 15 2 7" xfId="49586"/>
    <cellStyle name="Normal 2 15 2 8" xfId="2649"/>
    <cellStyle name="Normal 2 15 20" xfId="724"/>
    <cellStyle name="Normal 2 15 20 2" xfId="29436"/>
    <cellStyle name="Normal 2 15 20 2 2" xfId="49585"/>
    <cellStyle name="Normal 2 15 20 3" xfId="8830"/>
    <cellStyle name="Normal 2 15 20 4" xfId="49584"/>
    <cellStyle name="Normal 2 15 20 5" xfId="2651"/>
    <cellStyle name="Normal 2 15 21" xfId="725"/>
    <cellStyle name="Normal 2 15 21 2" xfId="29437"/>
    <cellStyle name="Normal 2 15 21 2 2" xfId="49583"/>
    <cellStyle name="Normal 2 15 21 3" xfId="8831"/>
    <cellStyle name="Normal 2 15 21 4" xfId="49582"/>
    <cellStyle name="Normal 2 15 21 5" xfId="2652"/>
    <cellStyle name="Normal 2 15 22" xfId="726"/>
    <cellStyle name="Normal 2 15 22 2" xfId="29438"/>
    <cellStyle name="Normal 2 15 22 2 2" xfId="49581"/>
    <cellStyle name="Normal 2 15 22 3" xfId="8832"/>
    <cellStyle name="Normal 2 15 22 4" xfId="49580"/>
    <cellStyle name="Normal 2 15 22 5" xfId="2653"/>
    <cellStyle name="Normal 2 15 23" xfId="727"/>
    <cellStyle name="Normal 2 15 23 2" xfId="29439"/>
    <cellStyle name="Normal 2 15 23 2 2" xfId="49579"/>
    <cellStyle name="Normal 2 15 23 3" xfId="8833"/>
    <cellStyle name="Normal 2 15 23 4" xfId="49578"/>
    <cellStyle name="Normal 2 15 23 5" xfId="2654"/>
    <cellStyle name="Normal 2 15 24" xfId="728"/>
    <cellStyle name="Normal 2 15 24 2" xfId="29440"/>
    <cellStyle name="Normal 2 15 24 2 2" xfId="49577"/>
    <cellStyle name="Normal 2 15 24 3" xfId="8834"/>
    <cellStyle name="Normal 2 15 24 4" xfId="49576"/>
    <cellStyle name="Normal 2 15 24 5" xfId="2655"/>
    <cellStyle name="Normal 2 15 25" xfId="729"/>
    <cellStyle name="Normal 2 15 25 2" xfId="29441"/>
    <cellStyle name="Normal 2 15 25 2 2" xfId="49575"/>
    <cellStyle name="Normal 2 15 25 3" xfId="8835"/>
    <cellStyle name="Normal 2 15 25 4" xfId="49574"/>
    <cellStyle name="Normal 2 15 25 5" xfId="2656"/>
    <cellStyle name="Normal 2 15 26" xfId="730"/>
    <cellStyle name="Normal 2 15 26 2" xfId="29442"/>
    <cellStyle name="Normal 2 15 26 2 2" xfId="49573"/>
    <cellStyle name="Normal 2 15 26 3" xfId="8836"/>
    <cellStyle name="Normal 2 15 26 4" xfId="49572"/>
    <cellStyle name="Normal 2 15 26 5" xfId="2657"/>
    <cellStyle name="Normal 2 15 27" xfId="731"/>
    <cellStyle name="Normal 2 15 27 2" xfId="29443"/>
    <cellStyle name="Normal 2 15 27 2 2" xfId="49571"/>
    <cellStyle name="Normal 2 15 27 3" xfId="8837"/>
    <cellStyle name="Normal 2 15 27 4" xfId="49570"/>
    <cellStyle name="Normal 2 15 27 5" xfId="2658"/>
    <cellStyle name="Normal 2 15 28" xfId="732"/>
    <cellStyle name="Normal 2 15 28 2" xfId="29444"/>
    <cellStyle name="Normal 2 15 28 2 2" xfId="49569"/>
    <cellStyle name="Normal 2 15 28 3" xfId="8838"/>
    <cellStyle name="Normal 2 15 28 4" xfId="49568"/>
    <cellStyle name="Normal 2 15 28 5" xfId="2659"/>
    <cellStyle name="Normal 2 15 29" xfId="733"/>
    <cellStyle name="Normal 2 15 29 2" xfId="29445"/>
    <cellStyle name="Normal 2 15 29 2 2" xfId="49567"/>
    <cellStyle name="Normal 2 15 29 3" xfId="8839"/>
    <cellStyle name="Normal 2 15 29 4" xfId="55713"/>
    <cellStyle name="Normal 2 15 29 5" xfId="2660"/>
    <cellStyle name="Normal 2 15 3" xfId="734"/>
    <cellStyle name="Normal 2 15 3 2" xfId="735"/>
    <cellStyle name="Normal 2 15 3 2 2" xfId="29447"/>
    <cellStyle name="Normal 2 15 3 2 2 2" xfId="33524"/>
    <cellStyle name="Normal 2 15 3 2 3" xfId="8841"/>
    <cellStyle name="Normal 2 15 3 2 4" xfId="49565"/>
    <cellStyle name="Normal 2 15 3 2 5" xfId="2662"/>
    <cellStyle name="Normal 2 15 3 3" xfId="8842"/>
    <cellStyle name="Normal 2 15 3 3 2" xfId="8843"/>
    <cellStyle name="Normal 2 15 3 3 2 2" xfId="49564"/>
    <cellStyle name="Normal 2 15 3 3 3" xfId="49563"/>
    <cellStyle name="Normal 2 15 3 4" xfId="29446"/>
    <cellStyle name="Normal 2 15 3 4 2" xfId="49566"/>
    <cellStyle name="Normal 2 15 3 5" xfId="8840"/>
    <cellStyle name="Normal 2 15 3 6" xfId="49562"/>
    <cellStyle name="Normal 2 15 3 7" xfId="2661"/>
    <cellStyle name="Normal 2 15 30" xfId="736"/>
    <cellStyle name="Normal 2 15 30 2" xfId="29448"/>
    <cellStyle name="Normal 2 15 30 2 2" xfId="57226"/>
    <cellStyle name="Normal 2 15 30 3" xfId="8844"/>
    <cellStyle name="Normal 2 15 30 4" xfId="49561"/>
    <cellStyle name="Normal 2 15 30 5" xfId="2663"/>
    <cellStyle name="Normal 2 15 31" xfId="737"/>
    <cellStyle name="Normal 2 15 31 2" xfId="29449"/>
    <cellStyle name="Normal 2 15 31 2 2" xfId="49560"/>
    <cellStyle name="Normal 2 15 31 3" xfId="8845"/>
    <cellStyle name="Normal 2 15 31 4" xfId="49559"/>
    <cellStyle name="Normal 2 15 31 5" xfId="2664"/>
    <cellStyle name="Normal 2 15 32" xfId="738"/>
    <cellStyle name="Normal 2 15 32 2" xfId="29450"/>
    <cellStyle name="Normal 2 15 32 2 2" xfId="49554"/>
    <cellStyle name="Normal 2 15 32 3" xfId="8846"/>
    <cellStyle name="Normal 2 15 32 4" xfId="35362"/>
    <cellStyle name="Normal 2 15 32 5" xfId="2665"/>
    <cellStyle name="Normal 2 15 33" xfId="739"/>
    <cellStyle name="Normal 2 15 33 2" xfId="29451"/>
    <cellStyle name="Normal 2 15 33 2 2" xfId="34418"/>
    <cellStyle name="Normal 2 15 33 3" xfId="8847"/>
    <cellStyle name="Normal 2 15 33 4" xfId="55306"/>
    <cellStyle name="Normal 2 15 33 5" xfId="2666"/>
    <cellStyle name="Normal 2 15 34" xfId="740"/>
    <cellStyle name="Normal 2 15 34 2" xfId="29452"/>
    <cellStyle name="Normal 2 15 34 2 2" xfId="49558"/>
    <cellStyle name="Normal 2 15 34 3" xfId="8848"/>
    <cellStyle name="Normal 2 15 34 4" xfId="49557"/>
    <cellStyle name="Normal 2 15 34 5" xfId="2667"/>
    <cellStyle name="Normal 2 15 35" xfId="741"/>
    <cellStyle name="Normal 2 15 35 2" xfId="29453"/>
    <cellStyle name="Normal 2 15 35 2 2" xfId="49598"/>
    <cellStyle name="Normal 2 15 35 3" xfId="8849"/>
    <cellStyle name="Normal 2 15 35 4" xfId="49556"/>
    <cellStyle name="Normal 2 15 35 5" xfId="2668"/>
    <cellStyle name="Normal 2 15 36" xfId="742"/>
    <cellStyle name="Normal 2 15 36 2" xfId="29454"/>
    <cellStyle name="Normal 2 15 36 2 2" xfId="49555"/>
    <cellStyle name="Normal 2 15 36 3" xfId="8850"/>
    <cellStyle name="Normal 2 15 36 4" xfId="33147"/>
    <cellStyle name="Normal 2 15 36 5" xfId="2669"/>
    <cellStyle name="Normal 2 15 37" xfId="743"/>
    <cellStyle name="Normal 2 15 37 2" xfId="29455"/>
    <cellStyle name="Normal 2 15 37 2 2" xfId="49549"/>
    <cellStyle name="Normal 2 15 37 3" xfId="8851"/>
    <cellStyle name="Normal 2 15 37 4" xfId="57225"/>
    <cellStyle name="Normal 2 15 37 5" xfId="2670"/>
    <cellStyle name="Normal 2 15 38" xfId="744"/>
    <cellStyle name="Normal 2 15 38 2" xfId="29456"/>
    <cellStyle name="Normal 2 15 38 2 2" xfId="49553"/>
    <cellStyle name="Normal 2 15 38 3" xfId="8852"/>
    <cellStyle name="Normal 2 15 38 4" xfId="49552"/>
    <cellStyle name="Normal 2 15 38 5" xfId="2671"/>
    <cellStyle name="Normal 2 15 39" xfId="745"/>
    <cellStyle name="Normal 2 15 39 2" xfId="29457"/>
    <cellStyle name="Normal 2 15 39 2 2" xfId="49551"/>
    <cellStyle name="Normal 2 15 39 3" xfId="8853"/>
    <cellStyle name="Normal 2 15 39 4" xfId="49550"/>
    <cellStyle name="Normal 2 15 39 5" xfId="2672"/>
    <cellStyle name="Normal 2 15 4" xfId="746"/>
    <cellStyle name="Normal 2 15 4 2" xfId="8855"/>
    <cellStyle name="Normal 2 15 4 2 2" xfId="33146"/>
    <cellStyle name="Normal 2 15 4 3" xfId="29458"/>
    <cellStyle name="Normal 2 15 4 3 2" xfId="49545"/>
    <cellStyle name="Normal 2 15 4 4" xfId="8854"/>
    <cellStyle name="Normal 2 15 4 5" xfId="57224"/>
    <cellStyle name="Normal 2 15 4 6" xfId="2673"/>
    <cellStyle name="Normal 2 15 40" xfId="747"/>
    <cellStyle name="Normal 2 15 40 2" xfId="29459"/>
    <cellStyle name="Normal 2 15 40 2 2" xfId="31464"/>
    <cellStyle name="Normal 2 15 40 3" xfId="8856"/>
    <cellStyle name="Normal 2 15 40 4" xfId="49548"/>
    <cellStyle name="Normal 2 15 40 5" xfId="2674"/>
    <cellStyle name="Normal 2 15 41" xfId="8857"/>
    <cellStyle name="Normal 2 15 41 2" xfId="49547"/>
    <cellStyle name="Normal 2 15 42" xfId="29423"/>
    <cellStyle name="Normal 2 15 42 2" xfId="49546"/>
    <cellStyle name="Normal 2 15 43" xfId="8813"/>
    <cellStyle name="Normal 2 15 44" xfId="33145"/>
    <cellStyle name="Normal 2 15 45" xfId="2638"/>
    <cellStyle name="Normal 2 15 5" xfId="748"/>
    <cellStyle name="Normal 2 15 5 2" xfId="29460"/>
    <cellStyle name="Normal 2 15 5 2 2" xfId="49540"/>
    <cellStyle name="Normal 2 15 5 3" xfId="8858"/>
    <cellStyle name="Normal 2 15 5 4" xfId="57223"/>
    <cellStyle name="Normal 2 15 5 5" xfId="2675"/>
    <cellStyle name="Normal 2 15 6" xfId="749"/>
    <cellStyle name="Normal 2 15 6 2" xfId="29461"/>
    <cellStyle name="Normal 2 15 6 2 2" xfId="49544"/>
    <cellStyle name="Normal 2 15 6 3" xfId="8859"/>
    <cellStyle name="Normal 2 15 6 4" xfId="49543"/>
    <cellStyle name="Normal 2 15 6 5" xfId="2676"/>
    <cellStyle name="Normal 2 15 7" xfId="750"/>
    <cellStyle name="Normal 2 15 7 2" xfId="29462"/>
    <cellStyle name="Normal 2 15 7 2 2" xfId="49542"/>
    <cellStyle name="Normal 2 15 7 3" xfId="8860"/>
    <cellStyle name="Normal 2 15 7 4" xfId="49541"/>
    <cellStyle name="Normal 2 15 7 5" xfId="2677"/>
    <cellStyle name="Normal 2 15 8" xfId="751"/>
    <cellStyle name="Normal 2 15 8 2" xfId="29463"/>
    <cellStyle name="Normal 2 15 8 2 2" xfId="33144"/>
    <cellStyle name="Normal 2 15 8 3" xfId="8861"/>
    <cellStyle name="Normal 2 15 8 4" xfId="49531"/>
    <cellStyle name="Normal 2 15 8 5" xfId="2678"/>
    <cellStyle name="Normal 2 15 9" xfId="752"/>
    <cellStyle name="Normal 2 15 9 2" xfId="29464"/>
    <cellStyle name="Normal 2 15 9 2 2" xfId="49539"/>
    <cellStyle name="Normal 2 15 9 3" xfId="8862"/>
    <cellStyle name="Normal 2 15 9 4" xfId="49538"/>
    <cellStyle name="Normal 2 15 9 5" xfId="2679"/>
    <cellStyle name="Normal 2 16" xfId="753"/>
    <cellStyle name="Normal 2 16 2" xfId="8864"/>
    <cellStyle name="Normal 2 16 2 2" xfId="49537"/>
    <cellStyle name="Normal 2 16 3" xfId="8865"/>
    <cellStyle name="Normal 2 16 3 2" xfId="49536"/>
    <cellStyle name="Normal 2 16 4" xfId="29465"/>
    <cellStyle name="Normal 2 16 4 2" xfId="49535"/>
    <cellStyle name="Normal 2 16 5" xfId="8863"/>
    <cellStyle name="Normal 2 16 6" xfId="49534"/>
    <cellStyle name="Normal 2 16 7" xfId="2680"/>
    <cellStyle name="Normal 2 17" xfId="754"/>
    <cellStyle name="Normal 2 17 2" xfId="8867"/>
    <cellStyle name="Normal 2 17 2 2" xfId="49533"/>
    <cellStyle name="Normal 2 17 3" xfId="8868"/>
    <cellStyle name="Normal 2 17 3 2" xfId="49532"/>
    <cellStyle name="Normal 2 17 4" xfId="29466"/>
    <cellStyle name="Normal 2 17 4 2" xfId="33143"/>
    <cellStyle name="Normal 2 17 5" xfId="8866"/>
    <cellStyle name="Normal 2 17 6" xfId="49530"/>
    <cellStyle name="Normal 2 17 7" xfId="2681"/>
    <cellStyle name="Normal 2 18" xfId="755"/>
    <cellStyle name="Normal 2 18 2" xfId="8870"/>
    <cellStyle name="Normal 2 18 2 2" xfId="57222"/>
    <cellStyle name="Normal 2 18 3" xfId="8871"/>
    <cellStyle name="Normal 2 18 3 2" xfId="33142"/>
    <cellStyle name="Normal 2 18 4" xfId="29467"/>
    <cellStyle name="Normal 2 18 4 2" xfId="49526"/>
    <cellStyle name="Normal 2 18 5" xfId="8869"/>
    <cellStyle name="Normal 2 18 6" xfId="57221"/>
    <cellStyle name="Normal 2 18 7" xfId="2682"/>
    <cellStyle name="Normal 2 19" xfId="756"/>
    <cellStyle name="Normal 2 19 2" xfId="8873"/>
    <cellStyle name="Normal 2 19 2 2" xfId="31463"/>
    <cellStyle name="Normal 2 19 3" xfId="8874"/>
    <cellStyle name="Normal 2 19 3 2" xfId="49529"/>
    <cellStyle name="Normal 2 19 4" xfId="29468"/>
    <cellStyle name="Normal 2 19 4 2" xfId="49528"/>
    <cellStyle name="Normal 2 19 5" xfId="8872"/>
    <cellStyle name="Normal 2 19 6" xfId="55704"/>
    <cellStyle name="Normal 2 19 7" xfId="2683"/>
    <cellStyle name="Normal 2 2" xfId="15"/>
    <cellStyle name="Normal 2 2 10" xfId="757"/>
    <cellStyle name="Normal 2 2 10 10" xfId="8877"/>
    <cellStyle name="Normal 2 2 10 10 2" xfId="8878"/>
    <cellStyle name="Normal 2 2 10 10 2 2" xfId="8879"/>
    <cellStyle name="Normal 2 2 10 10 2 2 2" xfId="8880"/>
    <cellStyle name="Normal 2 2 10 10 2 2 2 2" xfId="57546"/>
    <cellStyle name="Normal 2 2 10 10 2 2 3" xfId="33141"/>
    <cellStyle name="Normal 2 2 10 10 2 3" xfId="8881"/>
    <cellStyle name="Normal 2 2 10 10 2 3 2" xfId="49525"/>
    <cellStyle name="Normal 2 2 10 10 2 4" xfId="8882"/>
    <cellStyle name="Normal 2 2 10 10 2 4 2" xfId="49524"/>
    <cellStyle name="Normal 2 2 10 10 2 5" xfId="8883"/>
    <cellStyle name="Normal 2 2 10 10 2 5 2" xfId="31461"/>
    <cellStyle name="Normal 2 2 10 10 2 6" xfId="49523"/>
    <cellStyle name="Normal 2 2 10 10 3" xfId="8884"/>
    <cellStyle name="Normal 2 2 10 10 3 2" xfId="8885"/>
    <cellStyle name="Normal 2 2 10 10 3 2 2" xfId="49522"/>
    <cellStyle name="Normal 2 2 10 10 3 3" xfId="8886"/>
    <cellStyle name="Normal 2 2 10 10 3 3 2" xfId="49521"/>
    <cellStyle name="Normal 2 2 10 10 3 4" xfId="34417"/>
    <cellStyle name="Normal 2 2 10 10 4" xfId="8887"/>
    <cellStyle name="Normal 2 2 10 10 4 2" xfId="31462"/>
    <cellStyle name="Normal 2 2 10 10 5" xfId="8888"/>
    <cellStyle name="Normal 2 2 10 10 5 2" xfId="31460"/>
    <cellStyle name="Normal 2 2 10 10 6" xfId="8889"/>
    <cellStyle name="Normal 2 2 10 10 6 2" xfId="49520"/>
    <cellStyle name="Normal 2 2 10 10 7" xfId="8890"/>
    <cellStyle name="Normal 2 2 10 10 7 2" xfId="49519"/>
    <cellStyle name="Normal 2 2 10 10 8" xfId="49518"/>
    <cellStyle name="Normal 2 2 10 11" xfId="8891"/>
    <cellStyle name="Normal 2 2 10 11 2" xfId="8892"/>
    <cellStyle name="Normal 2 2 10 11 2 2" xfId="8893"/>
    <cellStyle name="Normal 2 2 10 11 2 2 2" xfId="49517"/>
    <cellStyle name="Normal 2 2 10 11 2 3" xfId="31458"/>
    <cellStyle name="Normal 2 2 10 11 3" xfId="8894"/>
    <cellStyle name="Normal 2 2 10 11 3 2" xfId="49516"/>
    <cellStyle name="Normal 2 2 10 11 4" xfId="8895"/>
    <cellStyle name="Normal 2 2 10 11 4 2" xfId="49515"/>
    <cellStyle name="Normal 2 2 10 11 5" xfId="8896"/>
    <cellStyle name="Normal 2 2 10 11 5 2" xfId="49514"/>
    <cellStyle name="Normal 2 2 10 11 6" xfId="49513"/>
    <cellStyle name="Normal 2 2 10 12" xfId="8897"/>
    <cellStyle name="Normal 2 2 10 12 2" xfId="8898"/>
    <cellStyle name="Normal 2 2 10 12 2 2" xfId="49512"/>
    <cellStyle name="Normal 2 2 10 12 3" xfId="8899"/>
    <cellStyle name="Normal 2 2 10 12 3 2" xfId="49511"/>
    <cellStyle name="Normal 2 2 10 12 4" xfId="49510"/>
    <cellStyle name="Normal 2 2 10 13" xfId="8900"/>
    <cellStyle name="Normal 2 2 10 13 2" xfId="8901"/>
    <cellStyle name="Normal 2 2 10 13 2 2" xfId="49509"/>
    <cellStyle name="Normal 2 2 10 13 3" xfId="49508"/>
    <cellStyle name="Normal 2 2 10 14" xfId="8902"/>
    <cellStyle name="Normal 2 2 10 14 2" xfId="49507"/>
    <cellStyle name="Normal 2 2 10 15" xfId="8903"/>
    <cellStyle name="Normal 2 2 10 15 2" xfId="49506"/>
    <cellStyle name="Normal 2 2 10 16" xfId="8904"/>
    <cellStyle name="Normal 2 2 10 16 2" xfId="49505"/>
    <cellStyle name="Normal 2 2 10 17" xfId="8905"/>
    <cellStyle name="Normal 2 2 10 17 2" xfId="35361"/>
    <cellStyle name="Normal 2 2 10 18" xfId="8906"/>
    <cellStyle name="Normal 2 2 10 18 2" xfId="49504"/>
    <cellStyle name="Normal 2 2 10 19" xfId="8907"/>
    <cellStyle name="Normal 2 2 10 19 2" xfId="49490"/>
    <cellStyle name="Normal 2 2 10 2" xfId="758"/>
    <cellStyle name="Normal 2 2 10 2 10" xfId="2686"/>
    <cellStyle name="Normal 2 2 10 2 2" xfId="759"/>
    <cellStyle name="Normal 2 2 10 2 2 10" xfId="2687"/>
    <cellStyle name="Normal 2 2 10 2 2 2" xfId="8910"/>
    <cellStyle name="Normal 2 2 10 2 2 2 2" xfId="53438"/>
    <cellStyle name="Normal 2 2 10 2 2 3" xfId="8911"/>
    <cellStyle name="Normal 2 2 10 2 2 3 2" xfId="49503"/>
    <cellStyle name="Normal 2 2 10 2 2 4" xfId="8912"/>
    <cellStyle name="Normal 2 2 10 2 2 4 2" xfId="49502"/>
    <cellStyle name="Normal 2 2 10 2 2 5" xfId="8909"/>
    <cellStyle name="Normal 2 2 10 2 2 5 2" xfId="49501"/>
    <cellStyle name="Normal 2 2 10 2 2 6" xfId="49500"/>
    <cellStyle name="Normal 2 2 10 2 2 7" xfId="49527"/>
    <cellStyle name="Normal 2 2 10 2 2 8" xfId="49499"/>
    <cellStyle name="Normal 2 2 10 2 2 9" xfId="55711"/>
    <cellStyle name="Normal 2 2 10 2 3" xfId="8913"/>
    <cellStyle name="Normal 2 2 10 2 3 2" xfId="8914"/>
    <cellStyle name="Normal 2 2 10 2 3 2 2" xfId="55710"/>
    <cellStyle name="Normal 2 2 10 2 3 3" xfId="49496"/>
    <cellStyle name="Normal 2 2 10 2 4" xfId="8915"/>
    <cellStyle name="Normal 2 2 10 2 4 2" xfId="49478"/>
    <cellStyle name="Normal 2 2 10 2 5" xfId="8916"/>
    <cellStyle name="Normal 2 2 10 2 5 2" xfId="8917"/>
    <cellStyle name="Normal 2 2 10 2 5 2 2" xfId="57220"/>
    <cellStyle name="Normal 2 2 10 2 5 3" xfId="49495"/>
    <cellStyle name="Normal 2 2 10 2 6" xfId="8918"/>
    <cellStyle name="Normal 2 2 10 2 6 2" xfId="49494"/>
    <cellStyle name="Normal 2 2 10 2 7" xfId="29470"/>
    <cellStyle name="Normal 2 2 10 2 7 2" xfId="34415"/>
    <cellStyle name="Normal 2 2 10 2 8" xfId="8908"/>
    <cellStyle name="Normal 2 2 10 2 9" xfId="49497"/>
    <cellStyle name="Normal 2 2 10 2_Score samlet Q4 2011" xfId="8919"/>
    <cellStyle name="Normal 2 2 10 20" xfId="8920"/>
    <cellStyle name="Normal 2 2 10 20 2" xfId="49493"/>
    <cellStyle name="Normal 2 2 10 21" xfId="8876"/>
    <cellStyle name="Normal 2 2 10 21 2" xfId="49492"/>
    <cellStyle name="Normal 2 2 10 22" xfId="49491"/>
    <cellStyle name="Normal 2 2 10 23" xfId="35360"/>
    <cellStyle name="Normal 2 2 10 24" xfId="49489"/>
    <cellStyle name="Normal 2 2 10 25" xfId="49488"/>
    <cellStyle name="Normal 2 2 10 26" xfId="2685"/>
    <cellStyle name="Normal 2 2 10 3" xfId="8921"/>
    <cellStyle name="Normal 2 2 10 3 2" xfId="8922"/>
    <cellStyle name="Normal 2 2 10 3 2 2" xfId="8923"/>
    <cellStyle name="Normal 2 2 10 3 2 2 2" xfId="49487"/>
    <cellStyle name="Normal 2 2 10 3 2 3" xfId="49486"/>
    <cellStyle name="Normal 2 2 10 3 3" xfId="8924"/>
    <cellStyle name="Normal 2 2 10 3 3 2" xfId="49485"/>
    <cellStyle name="Normal 2 2 10 3 4" xfId="49484"/>
    <cellStyle name="Normal 2 2 10 3_Score samlet Q4 2011" xfId="8925"/>
    <cellStyle name="Normal 2 2 10 4" xfId="8926"/>
    <cellStyle name="Normal 2 2 10 4 2" xfId="8927"/>
    <cellStyle name="Normal 2 2 10 4 2 2" xfId="49483"/>
    <cellStyle name="Normal 2 2 10 4 3" xfId="49482"/>
    <cellStyle name="Normal 2 2 10 5" xfId="8928"/>
    <cellStyle name="Normal 2 2 10 5 2" xfId="8929"/>
    <cellStyle name="Normal 2 2 10 5 2 2" xfId="49481"/>
    <cellStyle name="Normal 2 2 10 5 3" xfId="49480"/>
    <cellStyle name="Normal 2 2 10 6" xfId="8930"/>
    <cellStyle name="Normal 2 2 10 6 2" xfId="8931"/>
    <cellStyle name="Normal 2 2 10 6 2 2" xfId="49479"/>
    <cellStyle name="Normal 2 2 10 6 3" xfId="49473"/>
    <cellStyle name="Normal 2 2 10 7" xfId="8932"/>
    <cellStyle name="Normal 2 2 10 7 2" xfId="8933"/>
    <cellStyle name="Normal 2 2 10 7 2 2" xfId="57219"/>
    <cellStyle name="Normal 2 2 10 7 3" xfId="34416"/>
    <cellStyle name="Normal 2 2 10 8" xfId="8934"/>
    <cellStyle name="Normal 2 2 10 8 2" xfId="8935"/>
    <cellStyle name="Normal 2 2 10 8 2 2" xfId="8936"/>
    <cellStyle name="Normal 2 2 10 8 2 2 2" xfId="8937"/>
    <cellStyle name="Normal 2 2 10 8 2 2 2 2" xfId="49498"/>
    <cellStyle name="Normal 2 2 10 8 2 2 3" xfId="49477"/>
    <cellStyle name="Normal 2 2 10 8 2 3" xfId="8938"/>
    <cellStyle name="Normal 2 2 10 8 2 3 2" xfId="55709"/>
    <cellStyle name="Normal 2 2 10 8 2 4" xfId="8939"/>
    <cellStyle name="Normal 2 2 10 8 2 4 2" xfId="55708"/>
    <cellStyle name="Normal 2 2 10 8 2 5" xfId="8940"/>
    <cellStyle name="Normal 2 2 10 8 2 5 2" xfId="49474"/>
    <cellStyle name="Normal 2 2 10 8 2 6" xfId="33139"/>
    <cellStyle name="Normal 2 2 10 8 3" xfId="8941"/>
    <cellStyle name="Normal 2 2 10 8 3 2" xfId="8942"/>
    <cellStyle name="Normal 2 2 10 8 3 2 2" xfId="49046"/>
    <cellStyle name="Normal 2 2 10 8 3 3" xfId="8943"/>
    <cellStyle name="Normal 2 2 10 8 3 3 2" xfId="57199"/>
    <cellStyle name="Normal 2 2 10 8 3 4" xfId="49472"/>
    <cellStyle name="Normal 2 2 10 8 4" xfId="8944"/>
    <cellStyle name="Normal 2 2 10 8 4 2" xfId="34414"/>
    <cellStyle name="Normal 2 2 10 8 5" xfId="8945"/>
    <cellStyle name="Normal 2 2 10 8 5 2" xfId="49475"/>
    <cellStyle name="Normal 2 2 10 8 6" xfId="8946"/>
    <cellStyle name="Normal 2 2 10 8 6 2" xfId="49471"/>
    <cellStyle name="Normal 2 2 10 8 7" xfId="8947"/>
    <cellStyle name="Normal 2 2 10 8 7 2" xfId="49470"/>
    <cellStyle name="Normal 2 2 10 8 8" xfId="49468"/>
    <cellStyle name="Normal 2 2 10 9" xfId="8948"/>
    <cellStyle name="Normal 2 2 10 9 2" xfId="8949"/>
    <cellStyle name="Normal 2 2 10 9 2 2" xfId="8950"/>
    <cellStyle name="Normal 2 2 10 9 2 2 2" xfId="8951"/>
    <cellStyle name="Normal 2 2 10 9 2 2 2 2" xfId="53437"/>
    <cellStyle name="Normal 2 2 10 9 2 2 3" xfId="49469"/>
    <cellStyle name="Normal 2 2 10 9 2 3" xfId="8952"/>
    <cellStyle name="Normal 2 2 10 9 2 3 2" xfId="35359"/>
    <cellStyle name="Normal 2 2 10 9 2 4" xfId="8953"/>
    <cellStyle name="Normal 2 2 10 9 2 4 2" xfId="49467"/>
    <cellStyle name="Normal 2 2 10 9 2 5" xfId="8954"/>
    <cellStyle name="Normal 2 2 10 9 2 5 2" xfId="49466"/>
    <cellStyle name="Normal 2 2 10 9 2 6" xfId="49465"/>
    <cellStyle name="Normal 2 2 10 9 3" xfId="8955"/>
    <cellStyle name="Normal 2 2 10 9 3 2" xfId="8956"/>
    <cellStyle name="Normal 2 2 10 9 3 2 2" xfId="49464"/>
    <cellStyle name="Normal 2 2 10 9 3 3" xfId="8957"/>
    <cellStyle name="Normal 2 2 10 9 3 3 2" xfId="31457"/>
    <cellStyle name="Normal 2 2 10 9 3 4" xfId="49463"/>
    <cellStyle name="Normal 2 2 10 9 4" xfId="8958"/>
    <cellStyle name="Normal 2 2 10 9 4 2" xfId="49462"/>
    <cellStyle name="Normal 2 2 10 9 5" xfId="8959"/>
    <cellStyle name="Normal 2 2 10 9 5 2" xfId="49457"/>
    <cellStyle name="Normal 2 2 10 9 6" xfId="8960"/>
    <cellStyle name="Normal 2 2 10 9 6 2" xfId="57218"/>
    <cellStyle name="Normal 2 2 10 9 7" xfId="8961"/>
    <cellStyle name="Normal 2 2 10 9 7 2" xfId="49461"/>
    <cellStyle name="Normal 2 2 10 9 8" xfId="49460"/>
    <cellStyle name="Normal 2 2 10_Risikomatrise BM 2012" xfId="8962"/>
    <cellStyle name="Normal 2 2 11" xfId="760"/>
    <cellStyle name="Normal 2 2 11 10" xfId="49459"/>
    <cellStyle name="Normal 2 2 11 11" xfId="49458"/>
    <cellStyle name="Normal 2 2 11 12" xfId="30672"/>
    <cellStyle name="Normal 2 2 11 13" xfId="49476"/>
    <cellStyle name="Normal 2 2 11 14" xfId="2688"/>
    <cellStyle name="Normal 2 2 11 2" xfId="761"/>
    <cellStyle name="Normal 2 2 11 2 2" xfId="8965"/>
    <cellStyle name="Normal 2 2 11 2 2 2" xfId="8966"/>
    <cellStyle name="Normal 2 2 11 2 2 2 2" xfId="33138"/>
    <cellStyle name="Normal 2 2 11 2 2 3" xfId="8967"/>
    <cellStyle name="Normal 2 2 11 2 2 3 2" xfId="55705"/>
    <cellStyle name="Normal 2 2 11 2 2 4" xfId="57217"/>
    <cellStyle name="Normal 2 2 11 2 3" xfId="8968"/>
    <cellStyle name="Normal 2 2 11 2 3 2" xfId="34413"/>
    <cellStyle name="Normal 2 2 11 2 4" xfId="8969"/>
    <cellStyle name="Normal 2 2 11 2 4 2" xfId="8970"/>
    <cellStyle name="Normal 2 2 11 2 4 2 2" xfId="49453"/>
    <cellStyle name="Normal 2 2 11 2 4 3" xfId="49427"/>
    <cellStyle name="Normal 2 2 11 2 5" xfId="8971"/>
    <cellStyle name="Normal 2 2 11 2 5 2" xfId="53436"/>
    <cellStyle name="Normal 2 2 11 2 6" xfId="29471"/>
    <cellStyle name="Normal 2 2 11 2 6 2" xfId="57547"/>
    <cellStyle name="Normal 2 2 11 2 7" xfId="8964"/>
    <cellStyle name="Normal 2 2 11 2 8" xfId="49455"/>
    <cellStyle name="Normal 2 2 11 2 9" xfId="2689"/>
    <cellStyle name="Normal 2 2 11 3" xfId="8972"/>
    <cellStyle name="Normal 2 2 11 3 2" xfId="8973"/>
    <cellStyle name="Normal 2 2 11 3 2 2" xfId="8974"/>
    <cellStyle name="Normal 2 2 11 3 2 2 2" xfId="8975"/>
    <cellStyle name="Normal 2 2 11 3 2 2 2 2" xfId="31456"/>
    <cellStyle name="Normal 2 2 11 3 2 2 3" xfId="8976"/>
    <cellStyle name="Normal 2 2 11 3 2 2 3 2" xfId="49454"/>
    <cellStyle name="Normal 2 2 11 3 2 2 4" xfId="33137"/>
    <cellStyle name="Normal 2 2 11 3 2 3" xfId="8977"/>
    <cellStyle name="Normal 2 2 11 3 2 3 2" xfId="49456"/>
    <cellStyle name="Normal 2 2 11 3 2 4" xfId="8978"/>
    <cellStyle name="Normal 2 2 11 3 2 4 2" xfId="49449"/>
    <cellStyle name="Normal 2 2 11 3 2 5" xfId="8979"/>
    <cellStyle name="Normal 2 2 11 3 2 5 2" xfId="57216"/>
    <cellStyle name="Normal 2 2 11 3 2 6" xfId="49452"/>
    <cellStyle name="Normal 2 2 11 3 3" xfId="8980"/>
    <cellStyle name="Normal 2 2 11 3 3 2" xfId="8981"/>
    <cellStyle name="Normal 2 2 11 3 3 2 2" xfId="49451"/>
    <cellStyle name="Normal 2 2 11 3 3 3" xfId="8982"/>
    <cellStyle name="Normal 2 2 11 3 3 3 2" xfId="49450"/>
    <cellStyle name="Normal 2 2 11 3 3 4" xfId="31455"/>
    <cellStyle name="Normal 2 2 11 3 4" xfId="8983"/>
    <cellStyle name="Normal 2 2 11 3 4 2" xfId="33136"/>
    <cellStyle name="Normal 2 2 11 3 5" xfId="8984"/>
    <cellStyle name="Normal 2 2 11 3 5 2" xfId="33135"/>
    <cellStyle name="Normal 2 2 11 3 6" xfId="8985"/>
    <cellStyle name="Normal 2 2 11 3 6 2" xfId="49448"/>
    <cellStyle name="Normal 2 2 11 3 7" xfId="8986"/>
    <cellStyle name="Normal 2 2 11 3 7 2" xfId="49447"/>
    <cellStyle name="Normal 2 2 11 3 8" xfId="49446"/>
    <cellStyle name="Normal 2 2 11 4" xfId="8987"/>
    <cellStyle name="Normal 2 2 11 4 2" xfId="8988"/>
    <cellStyle name="Normal 2 2 11 4 2 2" xfId="49445"/>
    <cellStyle name="Normal 2 2 11 4 3" xfId="8989"/>
    <cellStyle name="Normal 2 2 11 4 3 2" xfId="31454"/>
    <cellStyle name="Normal 2 2 11 4 4" xfId="49444"/>
    <cellStyle name="Normal 2 2 11 5" xfId="8990"/>
    <cellStyle name="Normal 2 2 11 5 2" xfId="8991"/>
    <cellStyle name="Normal 2 2 11 5 2 2" xfId="49443"/>
    <cellStyle name="Normal 2 2 11 5 3" xfId="49442"/>
    <cellStyle name="Normal 2 2 11 6" xfId="8992"/>
    <cellStyle name="Normal 2 2 11 6 2" xfId="31453"/>
    <cellStyle name="Normal 2 2 11 7" xfId="8993"/>
    <cellStyle name="Normal 2 2 11 7 2" xfId="49441"/>
    <cellStyle name="Normal 2 2 11 8" xfId="8994"/>
    <cellStyle name="Normal 2 2 11 8 2" xfId="49440"/>
    <cellStyle name="Normal 2 2 11 9" xfId="8963"/>
    <cellStyle name="Normal 2 2 11 9 2" xfId="49439"/>
    <cellStyle name="Normal 2 2 11_Risikomatrise samlet 2012" xfId="8995"/>
    <cellStyle name="Normal 2 2 12" xfId="762"/>
    <cellStyle name="Normal 2 2 12 2" xfId="763"/>
    <cellStyle name="Normal 2 2 12 2 2" xfId="8998"/>
    <cellStyle name="Normal 2 2 12 2 2 2" xfId="8999"/>
    <cellStyle name="Normal 2 2 12 2 2 2 2" xfId="31452"/>
    <cellStyle name="Normal 2 2 12 2 2 3" xfId="9000"/>
    <cellStyle name="Normal 2 2 12 2 2 3 2" xfId="49438"/>
    <cellStyle name="Normal 2 2 12 2 2 4" xfId="49437"/>
    <cellStyle name="Normal 2 2 12 2 3" xfId="9001"/>
    <cellStyle name="Normal 2 2 12 2 3 2" xfId="49436"/>
    <cellStyle name="Normal 2 2 12 2 4" xfId="9002"/>
    <cellStyle name="Normal 2 2 12 2 4 2" xfId="31451"/>
    <cellStyle name="Normal 2 2 12 2 5" xfId="29473"/>
    <cellStyle name="Normal 2 2 12 2 5 2" xfId="49435"/>
    <cellStyle name="Normal 2 2 12 2 6" xfId="8997"/>
    <cellStyle name="Normal 2 2 12 2 7" xfId="49434"/>
    <cellStyle name="Normal 2 2 12 2 8" xfId="2691"/>
    <cellStyle name="Normal 2 2 12 3" xfId="9003"/>
    <cellStyle name="Normal 2 2 12 3 2" xfId="9004"/>
    <cellStyle name="Normal 2 2 12 3 2 2" xfId="9005"/>
    <cellStyle name="Normal 2 2 12 3 2 2 2" xfId="9006"/>
    <cellStyle name="Normal 2 2 12 3 2 2 2 2" xfId="49433"/>
    <cellStyle name="Normal 2 2 12 3 2 2 3" xfId="9007"/>
    <cellStyle name="Normal 2 2 12 3 2 2 3 2" xfId="31450"/>
    <cellStyle name="Normal 2 2 12 3 2 2 4" xfId="49432"/>
    <cellStyle name="Normal 2 2 12 3 2 3" xfId="9008"/>
    <cellStyle name="Normal 2 2 12 3 2 3 2" xfId="49431"/>
    <cellStyle name="Normal 2 2 12 3 2 4" xfId="9009"/>
    <cellStyle name="Normal 2 2 12 3 2 4 2" xfId="55305"/>
    <cellStyle name="Normal 2 2 12 3 2 5" xfId="9010"/>
    <cellStyle name="Normal 2 2 12 3 2 5 2" xfId="49430"/>
    <cellStyle name="Normal 2 2 12 3 2 6" xfId="49429"/>
    <cellStyle name="Normal 2 2 12 3 3" xfId="9011"/>
    <cellStyle name="Normal 2 2 12 3 3 2" xfId="9012"/>
    <cellStyle name="Normal 2 2 12 3 3 2 2" xfId="31447"/>
    <cellStyle name="Normal 2 2 12 3 3 3" xfId="9013"/>
    <cellStyle name="Normal 2 2 12 3 3 3 2" xfId="49428"/>
    <cellStyle name="Normal 2 2 12 3 3 4" xfId="35358"/>
    <cellStyle name="Normal 2 2 12 3 4" xfId="9014"/>
    <cellStyle name="Normal 2 2 12 3 4 2" xfId="49426"/>
    <cellStyle name="Normal 2 2 12 3 5" xfId="9015"/>
    <cellStyle name="Normal 2 2 12 3 5 2" xfId="31448"/>
    <cellStyle name="Normal 2 2 12 3 6" xfId="9016"/>
    <cellStyle name="Normal 2 2 12 3 6 2" xfId="35357"/>
    <cellStyle name="Normal 2 2 12 3 7" xfId="9017"/>
    <cellStyle name="Normal 2 2 12 3 7 2" xfId="49397"/>
    <cellStyle name="Normal 2 2 12 3 8" xfId="53435"/>
    <cellStyle name="Normal 2 2 12 4" xfId="9018"/>
    <cellStyle name="Normal 2 2 12 4 2" xfId="49425"/>
    <cellStyle name="Normal 2 2 12 5" xfId="9019"/>
    <cellStyle name="Normal 2 2 12 5 2" xfId="49424"/>
    <cellStyle name="Normal 2 2 12 6" xfId="29472"/>
    <cellStyle name="Normal 2 2 12 6 2" xfId="49423"/>
    <cellStyle name="Normal 2 2 12 7" xfId="8996"/>
    <cellStyle name="Normal 2 2 12 8" xfId="55707"/>
    <cellStyle name="Normal 2 2 12 9" xfId="2690"/>
    <cellStyle name="Normal 2 2 12_Risikomatrise samlet 2012" xfId="9020"/>
    <cellStyle name="Normal 2 2 13" xfId="764"/>
    <cellStyle name="Normal 2 2 13 2" xfId="765"/>
    <cellStyle name="Normal 2 2 13 2 2" xfId="9023"/>
    <cellStyle name="Normal 2 2 13 2 2 2" xfId="9024"/>
    <cellStyle name="Normal 2 2 13 2 2 2 2" xfId="49421"/>
    <cellStyle name="Normal 2 2 13 2 2 3" xfId="9025"/>
    <cellStyle name="Normal 2 2 13 2 2 3 2" xfId="49420"/>
    <cellStyle name="Normal 2 2 13 2 2 4" xfId="49419"/>
    <cellStyle name="Normal 2 2 13 2 3" xfId="9026"/>
    <cellStyle name="Normal 2 2 13 2 3 2" xfId="49418"/>
    <cellStyle name="Normal 2 2 13 2 4" xfId="9027"/>
    <cellStyle name="Normal 2 2 13 2 4 2" xfId="49417"/>
    <cellStyle name="Normal 2 2 13 2 5" xfId="29475"/>
    <cellStyle name="Normal 2 2 13 2 5 2" xfId="49416"/>
    <cellStyle name="Normal 2 2 13 2 6" xfId="9022"/>
    <cellStyle name="Normal 2 2 13 2 7" xfId="49415"/>
    <cellStyle name="Normal 2 2 13 2 8" xfId="2693"/>
    <cellStyle name="Normal 2 2 13 3" xfId="9028"/>
    <cellStyle name="Normal 2 2 13 3 2" xfId="9029"/>
    <cellStyle name="Normal 2 2 13 3 2 2" xfId="9030"/>
    <cellStyle name="Normal 2 2 13 3 2 2 2" xfId="9031"/>
    <cellStyle name="Normal 2 2 13 3 2 2 2 2" xfId="49414"/>
    <cellStyle name="Normal 2 2 13 3 2 2 3" xfId="9032"/>
    <cellStyle name="Normal 2 2 13 3 2 2 3 2" xfId="49413"/>
    <cellStyle name="Normal 2 2 13 3 2 2 4" xfId="49407"/>
    <cellStyle name="Normal 2 2 13 3 2 3" xfId="9033"/>
    <cellStyle name="Normal 2 2 13 3 2 3 2" xfId="57215"/>
    <cellStyle name="Normal 2 2 13 3 2 4" xfId="9034"/>
    <cellStyle name="Normal 2 2 13 3 2 4 2" xfId="49412"/>
    <cellStyle name="Normal 2 2 13 3 2 5" xfId="9035"/>
    <cellStyle name="Normal 2 2 13 3 2 5 2" xfId="49411"/>
    <cellStyle name="Normal 2 2 13 3 2 6" xfId="49410"/>
    <cellStyle name="Normal 2 2 13 3 3" xfId="9036"/>
    <cellStyle name="Normal 2 2 13 3 3 2" xfId="9037"/>
    <cellStyle name="Normal 2 2 13 3 3 2 2" xfId="49409"/>
    <cellStyle name="Normal 2 2 13 3 3 3" xfId="9038"/>
    <cellStyle name="Normal 2 2 13 3 3 3 2" xfId="49408"/>
    <cellStyle name="Normal 2 2 13 3 3 4" xfId="33134"/>
    <cellStyle name="Normal 2 2 13 3 4" xfId="9039"/>
    <cellStyle name="Normal 2 2 13 3 4 2" xfId="34412"/>
    <cellStyle name="Normal 2 2 13 3 5" xfId="9040"/>
    <cellStyle name="Normal 2 2 13 3 5 2" xfId="49422"/>
    <cellStyle name="Normal 2 2 13 3 6" xfId="9041"/>
    <cellStyle name="Normal 2 2 13 3 6 2" xfId="55706"/>
    <cellStyle name="Normal 2 2 13 3 7" xfId="9042"/>
    <cellStyle name="Normal 2 2 13 3 7 2" xfId="49405"/>
    <cellStyle name="Normal 2 2 13 3 8" xfId="49404"/>
    <cellStyle name="Normal 2 2 13 4" xfId="9043"/>
    <cellStyle name="Normal 2 2 13 4 2" xfId="49403"/>
    <cellStyle name="Normal 2 2 13 5" xfId="9044"/>
    <cellStyle name="Normal 2 2 13 5 2" xfId="49402"/>
    <cellStyle name="Normal 2 2 13 6" xfId="29474"/>
    <cellStyle name="Normal 2 2 13 6 2" xfId="49401"/>
    <cellStyle name="Normal 2 2 13 7" xfId="9021"/>
    <cellStyle name="Normal 2 2 13 8" xfId="49400"/>
    <cellStyle name="Normal 2 2 13 9" xfId="2692"/>
    <cellStyle name="Normal 2 2 13_Risikomatrise samlet 2012" xfId="9045"/>
    <cellStyle name="Normal 2 2 14" xfId="766"/>
    <cellStyle name="Normal 2 2 14 10" xfId="9047"/>
    <cellStyle name="Normal 2 2 14 10 2" xfId="49399"/>
    <cellStyle name="Normal 2 2 14 11" xfId="29476"/>
    <cellStyle name="Normal 2 2 14 11 2" xfId="49398"/>
    <cellStyle name="Normal 2 2 14 12" xfId="9046"/>
    <cellStyle name="Normal 2 2 14 13" xfId="35356"/>
    <cellStyle name="Normal 2 2 14 14" xfId="2694"/>
    <cellStyle name="Normal 2 2 14 2" xfId="767"/>
    <cellStyle name="Normal 2 2 14 2 10" xfId="2695"/>
    <cellStyle name="Normal 2 2 14 2 2" xfId="9049"/>
    <cellStyle name="Normal 2 2 14 2 2 2" xfId="9050"/>
    <cellStyle name="Normal 2 2 14 2 2 2 2" xfId="33523"/>
    <cellStyle name="Normal 2 2 14 2 2 3" xfId="49396"/>
    <cellStyle name="Normal 2 2 14 2 3" xfId="9051"/>
    <cellStyle name="Normal 2 2 14 2 3 2" xfId="49395"/>
    <cellStyle name="Normal 2 2 14 2 4" xfId="9052"/>
    <cellStyle name="Normal 2 2 14 2 4 2" xfId="49394"/>
    <cellStyle name="Normal 2 2 14 2 5" xfId="9048"/>
    <cellStyle name="Normal 2 2 14 2 5 2" xfId="49393"/>
    <cellStyle name="Normal 2 2 14 2 6" xfId="49392"/>
    <cellStyle name="Normal 2 2 14 2 7" xfId="49391"/>
    <cellStyle name="Normal 2 2 14 2 8" xfId="49390"/>
    <cellStyle name="Normal 2 2 14 2 9" xfId="49389"/>
    <cellStyle name="Normal 2 2 14 3" xfId="9053"/>
    <cellStyle name="Normal 2 2 14 3 2" xfId="9054"/>
    <cellStyle name="Normal 2 2 14 3 2 2" xfId="9055"/>
    <cellStyle name="Normal 2 2 14 3 2 2 2" xfId="9056"/>
    <cellStyle name="Normal 2 2 14 3 2 2 2 2" xfId="49388"/>
    <cellStyle name="Normal 2 2 14 3 2 2 3" xfId="34411"/>
    <cellStyle name="Normal 2 2 14 3 2 3" xfId="9057"/>
    <cellStyle name="Normal 2 2 14 3 2 3 2" xfId="49406"/>
    <cellStyle name="Normal 2 2 14 3 2 4" xfId="9058"/>
    <cellStyle name="Normal 2 2 14 3 2 4 2" xfId="35355"/>
    <cellStyle name="Normal 2 2 14 3 2 5" xfId="9059"/>
    <cellStyle name="Normal 2 2 14 3 2 5 2" xfId="49360"/>
    <cellStyle name="Normal 2 2 14 3 2 6" xfId="53434"/>
    <cellStyle name="Normal 2 2 14 3 3" xfId="9060"/>
    <cellStyle name="Normal 2 2 14 3 3 2" xfId="9061"/>
    <cellStyle name="Normal 2 2 14 3 3 2 2" xfId="49386"/>
    <cellStyle name="Normal 2 2 14 3 3 3" xfId="9062"/>
    <cellStyle name="Normal 2 2 14 3 3 3 2" xfId="49385"/>
    <cellStyle name="Normal 2 2 14 3 3 4" xfId="34410"/>
    <cellStyle name="Normal 2 2 14 3 4" xfId="9063"/>
    <cellStyle name="Normal 2 2 14 3 4 2" xfId="49387"/>
    <cellStyle name="Normal 2 2 14 3 5" xfId="9064"/>
    <cellStyle name="Normal 2 2 14 3 5 2" xfId="33522"/>
    <cellStyle name="Normal 2 2 14 3 6" xfId="9065"/>
    <cellStyle name="Normal 2 2 14 3 6 2" xfId="49383"/>
    <cellStyle name="Normal 2 2 14 3 7" xfId="9066"/>
    <cellStyle name="Normal 2 2 14 3 7 2" xfId="49382"/>
    <cellStyle name="Normal 2 2 14 3 8" xfId="34409"/>
    <cellStyle name="Normal 2 2 14 4" xfId="9067"/>
    <cellStyle name="Normal 2 2 14 4 2" xfId="9068"/>
    <cellStyle name="Normal 2 2 14 4 2 2" xfId="9069"/>
    <cellStyle name="Normal 2 2 14 4 2 2 2" xfId="9070"/>
    <cellStyle name="Normal 2 2 14 4 2 2 2 2" xfId="49384"/>
    <cellStyle name="Normal 2 2 14 4 2 2 3" xfId="55702"/>
    <cellStyle name="Normal 2 2 14 4 2 3" xfId="9071"/>
    <cellStyle name="Normal 2 2 14 4 2 3 2" xfId="49380"/>
    <cellStyle name="Normal 2 2 14 4 2 4" xfId="9072"/>
    <cellStyle name="Normal 2 2 14 4 2 4 2" xfId="49379"/>
    <cellStyle name="Normal 2 2 14 4 2 5" xfId="9073"/>
    <cellStyle name="Normal 2 2 14 4 2 5 2" xfId="34408"/>
    <cellStyle name="Normal 2 2 14 4 2 6" xfId="49381"/>
    <cellStyle name="Normal 2 2 14 4 3" xfId="9074"/>
    <cellStyle name="Normal 2 2 14 4 3 2" xfId="9075"/>
    <cellStyle name="Normal 2 2 14 4 3 2 2" xfId="57545"/>
    <cellStyle name="Normal 2 2 14 4 3 3" xfId="9076"/>
    <cellStyle name="Normal 2 2 14 4 3 3 2" xfId="55703"/>
    <cellStyle name="Normal 2 2 14 4 3 4" xfId="49376"/>
    <cellStyle name="Normal 2 2 14 4 4" xfId="9077"/>
    <cellStyle name="Normal 2 2 14 4 4 2" xfId="49375"/>
    <cellStyle name="Normal 2 2 14 4 5" xfId="9078"/>
    <cellStyle name="Normal 2 2 14 4 5 2" xfId="31998"/>
    <cellStyle name="Normal 2 2 14 4 6" xfId="9079"/>
    <cellStyle name="Normal 2 2 14 4 6 2" xfId="49377"/>
    <cellStyle name="Normal 2 2 14 4 7" xfId="9080"/>
    <cellStyle name="Normal 2 2 14 4 7 2" xfId="33521"/>
    <cellStyle name="Normal 2 2 14 4 8" xfId="49373"/>
    <cellStyle name="Normal 2 2 14 5" xfId="9081"/>
    <cellStyle name="Normal 2 2 14 5 2" xfId="9082"/>
    <cellStyle name="Normal 2 2 14 5 2 2" xfId="9083"/>
    <cellStyle name="Normal 2 2 14 5 2 2 2" xfId="49372"/>
    <cellStyle name="Normal 2 2 14 5 2 3" xfId="49371"/>
    <cellStyle name="Normal 2 2 14 5 3" xfId="9084"/>
    <cellStyle name="Normal 2 2 14 5 3 2" xfId="49370"/>
    <cellStyle name="Normal 2 2 14 5 4" xfId="9085"/>
    <cellStyle name="Normal 2 2 14 5 4 2" xfId="49374"/>
    <cellStyle name="Normal 2 2 14 5 5" xfId="9086"/>
    <cellStyle name="Normal 2 2 14 5 5 2" xfId="49369"/>
    <cellStyle name="Normal 2 2 14 5 6" xfId="9087"/>
    <cellStyle name="Normal 2 2 14 5 6 2" xfId="49368"/>
    <cellStyle name="Normal 2 2 14 5 7" xfId="49367"/>
    <cellStyle name="Normal 2 2 14 6" xfId="9088"/>
    <cellStyle name="Normal 2 2 14 6 2" xfId="9089"/>
    <cellStyle name="Normal 2 2 14 6 2 2" xfId="49366"/>
    <cellStyle name="Normal 2 2 14 6 3" xfId="9090"/>
    <cellStyle name="Normal 2 2 14 6 3 2" xfId="49365"/>
    <cellStyle name="Normal 2 2 14 6 4" xfId="49364"/>
    <cellStyle name="Normal 2 2 14 7" xfId="9091"/>
    <cellStyle name="Normal 2 2 14 7 2" xfId="49363"/>
    <cellStyle name="Normal 2 2 14 8" xfId="9092"/>
    <cellStyle name="Normal 2 2 14 8 2" xfId="49362"/>
    <cellStyle name="Normal 2 2 14 9" xfId="9093"/>
    <cellStyle name="Normal 2 2 14 9 2" xfId="49361"/>
    <cellStyle name="Normal 2 2 14_Risikomatrise BM 2012" xfId="9094"/>
    <cellStyle name="Normal 2 2 15" xfId="768"/>
    <cellStyle name="Normal 2 2 15 2" xfId="9096"/>
    <cellStyle name="Normal 2 2 15 2 2" xfId="9097"/>
    <cellStyle name="Normal 2 2 15 2 2 2" xfId="9098"/>
    <cellStyle name="Normal 2 2 15 2 2 2 2" xfId="9099"/>
    <cellStyle name="Normal 2 2 15 2 2 2 2 2" xfId="30705"/>
    <cellStyle name="Normal 2 2 15 2 2 2 3" xfId="9100"/>
    <cellStyle name="Normal 2 2 15 2 2 2 3 2" xfId="49339"/>
    <cellStyle name="Normal 2 2 15 2 2 2 4" xfId="53432"/>
    <cellStyle name="Normal 2 2 15 2 2 3" xfId="9101"/>
    <cellStyle name="Normal 2 2 15 2 2 3 2" xfId="49359"/>
    <cellStyle name="Normal 2 2 15 2 2 4" xfId="9102"/>
    <cellStyle name="Normal 2 2 15 2 2 4 2" xfId="49358"/>
    <cellStyle name="Normal 2 2 15 2 2 5" xfId="9103"/>
    <cellStyle name="Normal 2 2 15 2 2 5 2" xfId="49357"/>
    <cellStyle name="Normal 2 2 15 2 2 6" xfId="49356"/>
    <cellStyle name="Normal 2 2 15 2 3" xfId="9104"/>
    <cellStyle name="Normal 2 2 15 2 3 2" xfId="9105"/>
    <cellStyle name="Normal 2 2 15 2 3 2 2" xfId="49352"/>
    <cellStyle name="Normal 2 2 15 2 3 3" xfId="9106"/>
    <cellStyle name="Normal 2 2 15 2 3 3 2" xfId="53433"/>
    <cellStyle name="Normal 2 2 15 2 3 4" xfId="49355"/>
    <cellStyle name="Normal 2 2 15 2 4" xfId="9107"/>
    <cellStyle name="Normal 2 2 15 2 4 2" xfId="49354"/>
    <cellStyle name="Normal 2 2 15 2 5" xfId="9108"/>
    <cellStyle name="Normal 2 2 15 2 5 2" xfId="31446"/>
    <cellStyle name="Normal 2 2 15 2 6" xfId="9109"/>
    <cellStyle name="Normal 2 2 15 2 6 2" xfId="49353"/>
    <cellStyle name="Normal 2 2 15 2 7" xfId="9110"/>
    <cellStyle name="Normal 2 2 15 2 7 2" xfId="55507"/>
    <cellStyle name="Normal 2 2 15 2 8" xfId="49348"/>
    <cellStyle name="Normal 2 2 15 3" xfId="9111"/>
    <cellStyle name="Normal 2 2 15 3 2" xfId="53431"/>
    <cellStyle name="Normal 2 2 15 4" xfId="9112"/>
    <cellStyle name="Normal 2 2 15 4 2" xfId="31445"/>
    <cellStyle name="Normal 2 2 15 5" xfId="29477"/>
    <cellStyle name="Normal 2 2 15 5 2" xfId="49351"/>
    <cellStyle name="Normal 2 2 15 6" xfId="9095"/>
    <cellStyle name="Normal 2 2 15 7" xfId="49350"/>
    <cellStyle name="Normal 2 2 15 8" xfId="2696"/>
    <cellStyle name="Normal 2 2 16" xfId="769"/>
    <cellStyle name="Normal 2 2 16 10" xfId="49349"/>
    <cellStyle name="Normal 2 2 16 11" xfId="2697"/>
    <cellStyle name="Normal 2 2 16 2" xfId="9114"/>
    <cellStyle name="Normal 2 2 16 2 2" xfId="9115"/>
    <cellStyle name="Normal 2 2 16 2 2 2" xfId="35353"/>
    <cellStyle name="Normal 2 2 16 2 3" xfId="9116"/>
    <cellStyle name="Normal 2 2 16 2 3 2" xfId="55304"/>
    <cellStyle name="Normal 2 2 16 2 4" xfId="9117"/>
    <cellStyle name="Normal 2 2 16 2 4 2" xfId="57377"/>
    <cellStyle name="Normal 2 2 16 2 5" xfId="9118"/>
    <cellStyle name="Normal 2 2 16 2 5 2" xfId="49347"/>
    <cellStyle name="Normal 2 2 16 2 6" xfId="49346"/>
    <cellStyle name="Normal 2 2 16 3" xfId="9119"/>
    <cellStyle name="Normal 2 2 16 3 2" xfId="9120"/>
    <cellStyle name="Normal 2 2 16 3 2 2" xfId="9121"/>
    <cellStyle name="Normal 2 2 16 3 2 2 2" xfId="49345"/>
    <cellStyle name="Normal 2 2 16 3 2 3" xfId="9122"/>
    <cellStyle name="Normal 2 2 16 3 2 3 2" xfId="49344"/>
    <cellStyle name="Normal 2 2 16 3 2 4" xfId="35352"/>
    <cellStyle name="Normal 2 2 16 3 3" xfId="9123"/>
    <cellStyle name="Normal 2 2 16 3 3 2" xfId="32025"/>
    <cellStyle name="Normal 2 2 16 3 4" xfId="9124"/>
    <cellStyle name="Normal 2 2 16 3 4 2" xfId="33133"/>
    <cellStyle name="Normal 2 2 16 3 5" xfId="9125"/>
    <cellStyle name="Normal 2 2 16 3 5 2" xfId="49343"/>
    <cellStyle name="Normal 2 2 16 3 6" xfId="49342"/>
    <cellStyle name="Normal 2 2 16 4" xfId="9126"/>
    <cellStyle name="Normal 2 2 16 4 2" xfId="9127"/>
    <cellStyle name="Normal 2 2 16 4 2 2" xfId="49341"/>
    <cellStyle name="Normal 2 2 16 4 3" xfId="9128"/>
    <cellStyle name="Normal 2 2 16 4 3 2" xfId="49340"/>
    <cellStyle name="Normal 2 2 16 4 4" xfId="35351"/>
    <cellStyle name="Normal 2 2 16 5" xfId="9129"/>
    <cellStyle name="Normal 2 2 16 5 2" xfId="49334"/>
    <cellStyle name="Normal 2 2 16 6" xfId="9130"/>
    <cellStyle name="Normal 2 2 16 6 2" xfId="33350"/>
    <cellStyle name="Normal 2 2 16 7" xfId="9131"/>
    <cellStyle name="Normal 2 2 16 7 2" xfId="55303"/>
    <cellStyle name="Normal 2 2 16 8" xfId="29478"/>
    <cellStyle name="Normal 2 2 16 8 2" xfId="31444"/>
    <cellStyle name="Normal 2 2 16 9" xfId="9113"/>
    <cellStyle name="Normal 2 2 17" xfId="770"/>
    <cellStyle name="Normal 2 2 17 2" xfId="9133"/>
    <cellStyle name="Normal 2 2 17 2 2" xfId="49338"/>
    <cellStyle name="Normal 2 2 17 3" xfId="9134"/>
    <cellStyle name="Normal 2 2 17 3 2" xfId="49337"/>
    <cellStyle name="Normal 2 2 17 4" xfId="29479"/>
    <cellStyle name="Normal 2 2 17 4 2" xfId="49336"/>
    <cellStyle name="Normal 2 2 17 5" xfId="9132"/>
    <cellStyle name="Normal 2 2 17 6" xfId="49335"/>
    <cellStyle name="Normal 2 2 17 7" xfId="2698"/>
    <cellStyle name="Normal 2 2 18" xfId="771"/>
    <cellStyle name="Normal 2 2 18 2" xfId="9136"/>
    <cellStyle name="Normal 2 2 18 2 2" xfId="35350"/>
    <cellStyle name="Normal 2 2 18 3" xfId="9137"/>
    <cellStyle name="Normal 2 2 18 3 2" xfId="49330"/>
    <cellStyle name="Normal 2 2 18 4" xfId="29480"/>
    <cellStyle name="Normal 2 2 18 4 2" xfId="53430"/>
    <cellStyle name="Normal 2 2 18 5" xfId="9135"/>
    <cellStyle name="Normal 2 2 18 6" xfId="49333"/>
    <cellStyle name="Normal 2 2 18 7" xfId="2699"/>
    <cellStyle name="Normal 2 2 19" xfId="772"/>
    <cellStyle name="Normal 2 2 19 2" xfId="9139"/>
    <cellStyle name="Normal 2 2 19 2 2" xfId="54372"/>
    <cellStyle name="Normal 2 2 19 3" xfId="9140"/>
    <cellStyle name="Normal 2 2 19 3 2" xfId="49332"/>
    <cellStyle name="Normal 2 2 19 4" xfId="29481"/>
    <cellStyle name="Normal 2 2 19 4 2" xfId="49331"/>
    <cellStyle name="Normal 2 2 19 5" xfId="9138"/>
    <cellStyle name="Normal 2 2 19 6" xfId="54655"/>
    <cellStyle name="Normal 2 2 19 7" xfId="2700"/>
    <cellStyle name="Normal 2 2 2" xfId="30"/>
    <cellStyle name="Normal 2 2 2 10" xfId="774"/>
    <cellStyle name="Normal 2 2 2 10 10" xfId="9143"/>
    <cellStyle name="Normal 2 2 2 10 10 2" xfId="49329"/>
    <cellStyle name="Normal 2 2 2 10 11" xfId="9144"/>
    <cellStyle name="Normal 2 2 2 10 11 2" xfId="34405"/>
    <cellStyle name="Normal 2 2 2 10 12" xfId="29483"/>
    <cellStyle name="Normal 2 2 2 10 12 2" xfId="55302"/>
    <cellStyle name="Normal 2 2 2 10 13" xfId="9142"/>
    <cellStyle name="Normal 2 2 2 10 14" xfId="57544"/>
    <cellStyle name="Normal 2 2 2 10 15" xfId="2702"/>
    <cellStyle name="Normal 2 2 2 10 2" xfId="775"/>
    <cellStyle name="Normal 2 2 2 10 2 10" xfId="2703"/>
    <cellStyle name="Normal 2 2 2 10 2 2" xfId="9146"/>
    <cellStyle name="Normal 2 2 2 10 2 2 2" xfId="9147"/>
    <cellStyle name="Normal 2 2 2 10 2 2 2 2" xfId="49327"/>
    <cellStyle name="Normal 2 2 2 10 2 2 3" xfId="49326"/>
    <cellStyle name="Normal 2 2 2 10 2 3" xfId="9148"/>
    <cellStyle name="Normal 2 2 2 10 2 3 2" xfId="49325"/>
    <cellStyle name="Normal 2 2 2 10 2 4" xfId="9149"/>
    <cellStyle name="Normal 2 2 2 10 2 4 2" xfId="49328"/>
    <cellStyle name="Normal 2 2 2 10 2 5" xfId="9145"/>
    <cellStyle name="Normal 2 2 2 10 2 5 2" xfId="54373"/>
    <cellStyle name="Normal 2 2 2 10 2 6" xfId="3848"/>
    <cellStyle name="Normal 2 2 2 10 2 7" xfId="49323"/>
    <cellStyle name="Normal 2 2 2 10 2 8" xfId="49324"/>
    <cellStyle name="Normal 2 2 2 10 2 9" xfId="55301"/>
    <cellStyle name="Normal 2 2 2 10 3" xfId="9150"/>
    <cellStyle name="Normal 2 2 2 10 3 2" xfId="9151"/>
    <cellStyle name="Normal 2 2 2 10 3 2 2" xfId="49322"/>
    <cellStyle name="Normal 2 2 2 10 3 3" xfId="34406"/>
    <cellStyle name="Normal 2 2 2 10 4" xfId="9152"/>
    <cellStyle name="Normal 2 2 2 10 4 2" xfId="9153"/>
    <cellStyle name="Normal 2 2 2 10 4 2 2" xfId="9154"/>
    <cellStyle name="Normal 2 2 2 10 4 2 2 2" xfId="9155"/>
    <cellStyle name="Normal 2 2 2 10 4 2 2 2 2" xfId="31443"/>
    <cellStyle name="Normal 2 2 2 10 4 2 2 3" xfId="54370"/>
    <cellStyle name="Normal 2 2 2 10 4 2 3" xfId="9156"/>
    <cellStyle name="Normal 2 2 2 10 4 2 3 2" xfId="57543"/>
    <cellStyle name="Normal 2 2 2 10 4 2 4" xfId="9157"/>
    <cellStyle name="Normal 2 2 2 10 4 2 4 2" xfId="49319"/>
    <cellStyle name="Normal 2 2 2 10 4 2 5" xfId="9158"/>
    <cellStyle name="Normal 2 2 2 10 4 2 5 2" xfId="49320"/>
    <cellStyle name="Normal 2 2 2 10 4 2 6" xfId="49318"/>
    <cellStyle name="Normal 2 2 2 10 4 3" xfId="9159"/>
    <cellStyle name="Normal 2 2 2 10 4 3 2" xfId="9160"/>
    <cellStyle name="Normal 2 2 2 10 4 3 2 2" xfId="49317"/>
    <cellStyle name="Normal 2 2 2 10 4 3 3" xfId="9161"/>
    <cellStyle name="Normal 2 2 2 10 4 3 3 2" xfId="31997"/>
    <cellStyle name="Normal 2 2 2 10 4 3 4" xfId="49321"/>
    <cellStyle name="Normal 2 2 2 10 4 4" xfId="9162"/>
    <cellStyle name="Normal 2 2 2 10 4 4 2" xfId="54371"/>
    <cellStyle name="Normal 2 2 2 10 4 5" xfId="9163"/>
    <cellStyle name="Normal 2 2 2 10 4 5 2" xfId="49315"/>
    <cellStyle name="Normal 2 2 2 10 4 6" xfId="9164"/>
    <cellStyle name="Normal 2 2 2 10 4 6 2" xfId="49314"/>
    <cellStyle name="Normal 2 2 2 10 4 7" xfId="9165"/>
    <cellStyle name="Normal 2 2 2 10 4 7 2" xfId="49313"/>
    <cellStyle name="Normal 2 2 2 10 4 8" xfId="49312"/>
    <cellStyle name="Normal 2 2 2 10 5" xfId="9166"/>
    <cellStyle name="Normal 2 2 2 10 5 2" xfId="9167"/>
    <cellStyle name="Normal 2 2 2 10 5 2 2" xfId="9168"/>
    <cellStyle name="Normal 2 2 2 10 5 2 2 2" xfId="9169"/>
    <cellStyle name="Normal 2 2 2 10 5 2 2 2 2" xfId="34404"/>
    <cellStyle name="Normal 2 2 2 10 5 2 2 3" xfId="49316"/>
    <cellStyle name="Normal 2 2 2 10 5 2 3" xfId="9170"/>
    <cellStyle name="Normal 2 2 2 10 5 2 3 2" xfId="33520"/>
    <cellStyle name="Normal 2 2 2 10 5 2 4" xfId="9171"/>
    <cellStyle name="Normal 2 2 2 10 5 2 4 2" xfId="31442"/>
    <cellStyle name="Normal 2 2 2 10 5 2 5" xfId="9172"/>
    <cellStyle name="Normal 2 2 2 10 5 2 5 2" xfId="49310"/>
    <cellStyle name="Normal 2 2 2 10 5 2 6" xfId="34403"/>
    <cellStyle name="Normal 2 2 2 10 5 3" xfId="9173"/>
    <cellStyle name="Normal 2 2 2 10 5 3 2" xfId="9174"/>
    <cellStyle name="Normal 2 2 2 10 5 3 2 2" xfId="49311"/>
    <cellStyle name="Normal 2 2 2 10 5 3 3" xfId="9175"/>
    <cellStyle name="Normal 2 2 2 10 5 3 3 2" xfId="55694"/>
    <cellStyle name="Normal 2 2 2 10 5 3 4" xfId="49308"/>
    <cellStyle name="Normal 2 2 2 10 5 4" xfId="9176"/>
    <cellStyle name="Normal 2 2 2 10 5 4 2" xfId="49307"/>
    <cellStyle name="Normal 2 2 2 10 5 5" xfId="9177"/>
    <cellStyle name="Normal 2 2 2 10 5 5 2" xfId="34402"/>
    <cellStyle name="Normal 2 2 2 10 5 6" xfId="9178"/>
    <cellStyle name="Normal 2 2 2 10 5 6 2" xfId="49305"/>
    <cellStyle name="Normal 2 2 2 10 5 7" xfId="9179"/>
    <cellStyle name="Normal 2 2 2 10 5 7 2" xfId="49309"/>
    <cellStyle name="Normal 2 2 2 10 5 8" xfId="57542"/>
    <cellStyle name="Normal 2 2 2 10 6" xfId="9180"/>
    <cellStyle name="Normal 2 2 2 10 6 2" xfId="9181"/>
    <cellStyle name="Normal 2 2 2 10 6 2 2" xfId="9182"/>
    <cellStyle name="Normal 2 2 2 10 6 2 2 2" xfId="35349"/>
    <cellStyle name="Normal 2 2 2 10 6 2 3" xfId="54369"/>
    <cellStyle name="Normal 2 2 2 10 6 3" xfId="9183"/>
    <cellStyle name="Normal 2 2 2 10 6 3 2" xfId="53373"/>
    <cellStyle name="Normal 2 2 2 10 6 4" xfId="9184"/>
    <cellStyle name="Normal 2 2 2 10 6 4 2" xfId="49304"/>
    <cellStyle name="Normal 2 2 2 10 6 5" xfId="9185"/>
    <cellStyle name="Normal 2 2 2 10 6 5 2" xfId="34401"/>
    <cellStyle name="Normal 2 2 2 10 6 6" xfId="9186"/>
    <cellStyle name="Normal 2 2 2 10 6 6 2" xfId="49306"/>
    <cellStyle name="Normal 2 2 2 10 6 7" xfId="35348"/>
    <cellStyle name="Normal 2 2 2 10 7" xfId="9187"/>
    <cellStyle name="Normal 2 2 2 10 7 2" xfId="9188"/>
    <cellStyle name="Normal 2 2 2 10 7 2 2" xfId="33519"/>
    <cellStyle name="Normal 2 2 2 10 7 3" xfId="9189"/>
    <cellStyle name="Normal 2 2 2 10 7 3 2" xfId="53429"/>
    <cellStyle name="Normal 2 2 2 10 7 4" xfId="49302"/>
    <cellStyle name="Normal 2 2 2 10 8" xfId="9190"/>
    <cellStyle name="Normal 2 2 2 10 8 2" xfId="49301"/>
    <cellStyle name="Normal 2 2 2 10 9" xfId="9191"/>
    <cellStyle name="Normal 2 2 2 10 9 2" xfId="34400"/>
    <cellStyle name="Normal 2 2 2 10_Risikomatrise BM 2012" xfId="9192"/>
    <cellStyle name="Normal 2 2 2 11" xfId="776"/>
    <cellStyle name="Normal 2 2 2 11 2" xfId="9194"/>
    <cellStyle name="Normal 2 2 2 11 2 2" xfId="9195"/>
    <cellStyle name="Normal 2 2 2 11 2 2 2" xfId="49303"/>
    <cellStyle name="Normal 2 2 2 11 2 3" xfId="33669"/>
    <cellStyle name="Normal 2 2 2 11 3" xfId="9196"/>
    <cellStyle name="Normal 2 2 2 11 3 2" xfId="34397"/>
    <cellStyle name="Normal 2 2 2 11 4" xfId="9197"/>
    <cellStyle name="Normal 2 2 2 11 4 2" xfId="53428"/>
    <cellStyle name="Normal 2 2 2 11 5" xfId="29484"/>
    <cellStyle name="Normal 2 2 2 11 5 2" xfId="54367"/>
    <cellStyle name="Normal 2 2 2 11 6" xfId="9193"/>
    <cellStyle name="Normal 2 2 2 11 7" xfId="57541"/>
    <cellStyle name="Normal 2 2 2 11 8" xfId="2704"/>
    <cellStyle name="Normal 2 2 2 12" xfId="777"/>
    <cellStyle name="Normal 2 2 2 12 2" xfId="9199"/>
    <cellStyle name="Normal 2 2 2 12 2 2" xfId="9200"/>
    <cellStyle name="Normal 2 2 2 12 2 2 2" xfId="54368"/>
    <cellStyle name="Normal 2 2 2 12 2 3" xfId="31441"/>
    <cellStyle name="Normal 2 2 2 12 3" xfId="9201"/>
    <cellStyle name="Normal 2 2 2 12 3 2" xfId="35354"/>
    <cellStyle name="Normal 2 2 2 12 4" xfId="9198"/>
    <cellStyle name="Normal 2 2 2 12 4 2" xfId="49298"/>
    <cellStyle name="Normal 2 2 2 12 5" xfId="53427"/>
    <cellStyle name="Normal 2 2 2 12 6" xfId="49297"/>
    <cellStyle name="Normal 2 2 2 12 7" xfId="49296"/>
    <cellStyle name="Normal 2 2 2 12 8" xfId="49295"/>
    <cellStyle name="Normal 2 2 2 12 9" xfId="2705"/>
    <cellStyle name="Normal 2 2 2 13" xfId="778"/>
    <cellStyle name="Normal 2 2 2 13 2" xfId="779"/>
    <cellStyle name="Normal 2 2 2 13 2 2" xfId="9204"/>
    <cellStyle name="Normal 2 2 2 13 2 2 2" xfId="34398"/>
    <cellStyle name="Normal 2 2 2 13 2 3" xfId="9203"/>
    <cellStyle name="Normal 2 2 2 13 2 3 2" xfId="54656"/>
    <cellStyle name="Normal 2 2 2 13 2 4" xfId="49279"/>
    <cellStyle name="Normal 2 2 2 13 2 5" xfId="53426"/>
    <cellStyle name="Normal 2 2 2 13 2 6" xfId="49294"/>
    <cellStyle name="Normal 2 2 2 13 2 7" xfId="49293"/>
    <cellStyle name="Normal 2 2 2 13 2 8" xfId="2706"/>
    <cellStyle name="Normal 2 2 2 13 3" xfId="9205"/>
    <cellStyle name="Normal 2 2 2 13 3 2" xfId="9206"/>
    <cellStyle name="Normal 2 2 2 13 3 2 2" xfId="49292"/>
    <cellStyle name="Normal 2 2 2 13 3 3" xfId="31440"/>
    <cellStyle name="Normal 2 2 2 13 4" xfId="29485"/>
    <cellStyle name="Normal 2 2 2 13 4 2" xfId="49291"/>
    <cellStyle name="Normal 2 2 2 13 5" xfId="9202"/>
    <cellStyle name="Normal 2 2 2 14" xfId="780"/>
    <cellStyle name="Normal 2 2 2 14 2" xfId="781"/>
    <cellStyle name="Normal 2 2 2 14 2 2" xfId="9209"/>
    <cellStyle name="Normal 2 2 2 14 2 2 2" xfId="31439"/>
    <cellStyle name="Normal 2 2 2 14 2 3" xfId="9208"/>
    <cellStyle name="Normal 2 2 2 14 2 3 2" xfId="49290"/>
    <cellStyle name="Normal 2 2 2 14 2 4" xfId="49289"/>
    <cellStyle name="Normal 2 2 2 14 2 5" xfId="49288"/>
    <cellStyle name="Normal 2 2 2 14 2 6" xfId="49287"/>
    <cellStyle name="Normal 2 2 2 14 2 7" xfId="31437"/>
    <cellStyle name="Normal 2 2 2 14 2 8" xfId="2707"/>
    <cellStyle name="Normal 2 2 2 14 3" xfId="9210"/>
    <cellStyle name="Normal 2 2 2 14 3 2" xfId="9211"/>
    <cellStyle name="Normal 2 2 2 14 3 2 2" xfId="49286"/>
    <cellStyle name="Normal 2 2 2 14 3 3" xfId="49285"/>
    <cellStyle name="Normal 2 2 2 14 4" xfId="29486"/>
    <cellStyle name="Normal 2 2 2 14 4 2" xfId="49284"/>
    <cellStyle name="Normal 2 2 2 14 5" xfId="9207"/>
    <cellStyle name="Normal 2 2 2 15" xfId="782"/>
    <cellStyle name="Normal 2 2 2 15 2" xfId="9213"/>
    <cellStyle name="Normal 2 2 2 15 2 2" xfId="9214"/>
    <cellStyle name="Normal 2 2 2 15 2 2 2" xfId="31436"/>
    <cellStyle name="Normal 2 2 2 15 2 3" xfId="49283"/>
    <cellStyle name="Normal 2 2 2 15 3" xfId="9215"/>
    <cellStyle name="Normal 2 2 2 15 3 2" xfId="49282"/>
    <cellStyle name="Normal 2 2 2 15 4" xfId="9216"/>
    <cellStyle name="Normal 2 2 2 15 4 2" xfId="49281"/>
    <cellStyle name="Normal 2 2 2 15 5" xfId="29487"/>
    <cellStyle name="Normal 2 2 2 15 5 2" xfId="31435"/>
    <cellStyle name="Normal 2 2 2 15 6" xfId="9212"/>
    <cellStyle name="Normal 2 2 2 16" xfId="783"/>
    <cellStyle name="Normal 2 2 2 16 2" xfId="9218"/>
    <cellStyle name="Normal 2 2 2 16 2 2" xfId="49280"/>
    <cellStyle name="Normal 2 2 2 16 3" xfId="9219"/>
    <cellStyle name="Normal 2 2 2 16 3 2" xfId="53704"/>
    <cellStyle name="Normal 2 2 2 16 4" xfId="29488"/>
    <cellStyle name="Normal 2 2 2 16 4 2" xfId="31429"/>
    <cellStyle name="Normal 2 2 2 16 5" xfId="9217"/>
    <cellStyle name="Normal 2 2 2 17" xfId="784"/>
    <cellStyle name="Normal 2 2 2 17 2" xfId="9221"/>
    <cellStyle name="Normal 2 2 2 17 2 2" xfId="53425"/>
    <cellStyle name="Normal 2 2 2 17 3" xfId="9222"/>
    <cellStyle name="Normal 2 2 2 17 3 2" xfId="31434"/>
    <cellStyle name="Normal 2 2 2 17 4" xfId="29489"/>
    <cellStyle name="Normal 2 2 2 17 4 2" xfId="49278"/>
    <cellStyle name="Normal 2 2 2 17 5" xfId="9220"/>
    <cellStyle name="Normal 2 2 2 18" xfId="785"/>
    <cellStyle name="Normal 2 2 2 18 2" xfId="9224"/>
    <cellStyle name="Normal 2 2 2 18 2 2" xfId="49299"/>
    <cellStyle name="Normal 2 2 2 18 3" xfId="9225"/>
    <cellStyle name="Normal 2 2 2 18 3 2" xfId="49277"/>
    <cellStyle name="Normal 2 2 2 18 4" xfId="29490"/>
    <cellStyle name="Normal 2 2 2 18 4 2" xfId="33518"/>
    <cellStyle name="Normal 2 2 2 18 5" xfId="9223"/>
    <cellStyle name="Normal 2 2 2 19" xfId="786"/>
    <cellStyle name="Normal 2 2 2 19 2" xfId="9227"/>
    <cellStyle name="Normal 2 2 2 19 2 2" xfId="33132"/>
    <cellStyle name="Normal 2 2 2 19 3" xfId="9228"/>
    <cellStyle name="Normal 2 2 2 19 3 2" xfId="31433"/>
    <cellStyle name="Normal 2 2 2 19 4" xfId="29491"/>
    <cellStyle name="Normal 2 2 2 19 4 2" xfId="49276"/>
    <cellStyle name="Normal 2 2 2 19 5" xfId="9226"/>
    <cellStyle name="Normal 2 2 2 2" xfId="787"/>
    <cellStyle name="Normal 2 2 2 2 10" xfId="788"/>
    <cellStyle name="Normal 2 2 2 2 10 10" xfId="49262"/>
    <cellStyle name="Normal 2 2 2 2 10 11" xfId="57214"/>
    <cellStyle name="Normal 2 2 2 2 10 12" xfId="49275"/>
    <cellStyle name="Normal 2 2 2 2 10 13" xfId="31432"/>
    <cellStyle name="Normal 2 2 2 2 10 14" xfId="2708"/>
    <cellStyle name="Normal 2 2 2 2 10 2" xfId="789"/>
    <cellStyle name="Normal 2 2 2 2 10 2 2" xfId="790"/>
    <cellStyle name="Normal 2 2 2 2 10 2 2 2" xfId="9233"/>
    <cellStyle name="Normal 2 2 2 2 10 2 2 2 2" xfId="49274"/>
    <cellStyle name="Normal 2 2 2 2 10 2 2 3" xfId="29494"/>
    <cellStyle name="Normal 2 2 2 2 10 2 2 3 2" xfId="49273"/>
    <cellStyle name="Normal 2 2 2 2 10 2 2 4" xfId="9232"/>
    <cellStyle name="Normal 2 2 2 2 10 2 2 5" xfId="31431"/>
    <cellStyle name="Normal 2 2 2 2 10 2 2 6" xfId="2710"/>
    <cellStyle name="Normal 2 2 2 2 10 2 3" xfId="9234"/>
    <cellStyle name="Normal 2 2 2 2 10 2 3 2" xfId="49272"/>
    <cellStyle name="Normal 2 2 2 2 10 2 4" xfId="9235"/>
    <cellStyle name="Normal 2 2 2 2 10 2 4 2" xfId="49271"/>
    <cellStyle name="Normal 2 2 2 2 10 2 5" xfId="29493"/>
    <cellStyle name="Normal 2 2 2 2 10 2 5 2" xfId="31430"/>
    <cellStyle name="Normal 2 2 2 2 10 2 6" xfId="9231"/>
    <cellStyle name="Normal 2 2 2 2 10 2 7" xfId="49270"/>
    <cellStyle name="Normal 2 2 2 2 10 2 8" xfId="2709"/>
    <cellStyle name="Normal 2 2 2 2 10 3" xfId="9236"/>
    <cellStyle name="Normal 2 2 2 2 10 3 2" xfId="9237"/>
    <cellStyle name="Normal 2 2 2 2 10 3 2 2" xfId="9238"/>
    <cellStyle name="Normal 2 2 2 2 10 3 2 2 2" xfId="9239"/>
    <cellStyle name="Normal 2 2 2 2 10 3 2 2 2 2" xfId="49269"/>
    <cellStyle name="Normal 2 2 2 2 10 3 2 2 3" xfId="9240"/>
    <cellStyle name="Normal 2 2 2 2 10 3 2 2 3 2" xfId="35346"/>
    <cellStyle name="Normal 2 2 2 2 10 3 2 2 4" xfId="49264"/>
    <cellStyle name="Normal 2 2 2 2 10 3 2 3" xfId="9241"/>
    <cellStyle name="Normal 2 2 2 2 10 3 2 3 2" xfId="53424"/>
    <cellStyle name="Normal 2 2 2 2 10 3 2 4" xfId="9242"/>
    <cellStyle name="Normal 2 2 2 2 10 3 2 4 2" xfId="49268"/>
    <cellStyle name="Normal 2 2 2 2 10 3 2 5" xfId="9243"/>
    <cellStyle name="Normal 2 2 2 2 10 3 2 5 2" xfId="31428"/>
    <cellStyle name="Normal 2 2 2 2 10 3 2 6" xfId="49267"/>
    <cellStyle name="Normal 2 2 2 2 10 3 3" xfId="9244"/>
    <cellStyle name="Normal 2 2 2 2 10 3 3 2" xfId="9245"/>
    <cellStyle name="Normal 2 2 2 2 10 3 3 2 2" xfId="49266"/>
    <cellStyle name="Normal 2 2 2 2 10 3 3 3" xfId="9246"/>
    <cellStyle name="Normal 2 2 2 2 10 3 3 3 2" xfId="49265"/>
    <cellStyle name="Normal 2 2 2 2 10 3 3 4" xfId="35347"/>
    <cellStyle name="Normal 2 2 2 2 10 3 4" xfId="9247"/>
    <cellStyle name="Normal 2 2 2 2 10 3 4 2" xfId="35345"/>
    <cellStyle name="Normal 2 2 2 2 10 3 5" xfId="9248"/>
    <cellStyle name="Normal 2 2 2 2 10 3 5 2" xfId="49259"/>
    <cellStyle name="Normal 2 2 2 2 10 3 6" xfId="9249"/>
    <cellStyle name="Normal 2 2 2 2 10 3 6 2" xfId="53423"/>
    <cellStyle name="Normal 2 2 2 2 10 3 7" xfId="9250"/>
    <cellStyle name="Normal 2 2 2 2 10 3 7 2" xfId="49263"/>
    <cellStyle name="Normal 2 2 2 2 10 3 8" xfId="33131"/>
    <cellStyle name="Normal 2 2 2 2 10 4" xfId="9251"/>
    <cellStyle name="Normal 2 2 2 2 10 4 2" xfId="9252"/>
    <cellStyle name="Normal 2 2 2 2 10 4 2 2" xfId="49261"/>
    <cellStyle name="Normal 2 2 2 2 10 4 3" xfId="9253"/>
    <cellStyle name="Normal 2 2 2 2 10 4 3 2" xfId="49260"/>
    <cellStyle name="Normal 2 2 2 2 10 4 4" xfId="35344"/>
    <cellStyle name="Normal 2 2 2 2 10 5" xfId="9254"/>
    <cellStyle name="Normal 2 2 2 2 10 5 2" xfId="9255"/>
    <cellStyle name="Normal 2 2 2 2 10 5 2 2" xfId="49254"/>
    <cellStyle name="Normal 2 2 2 2 10 5 3" xfId="53422"/>
    <cellStyle name="Normal 2 2 2 2 10 6" xfId="9256"/>
    <cellStyle name="Normal 2 2 2 2 10 6 2" xfId="49258"/>
    <cellStyle name="Normal 2 2 2 2 10 7" xfId="9257"/>
    <cellStyle name="Normal 2 2 2 2 10 7 2" xfId="49257"/>
    <cellStyle name="Normal 2 2 2 2 10 8" xfId="9258"/>
    <cellStyle name="Normal 2 2 2 2 10 8 2" xfId="49256"/>
    <cellStyle name="Normal 2 2 2 2 10 9" xfId="9230"/>
    <cellStyle name="Normal 2 2 2 2 10 9 2" xfId="49255"/>
    <cellStyle name="Normal 2 2 2 2 10_Risikomatrise samlet 2012" xfId="9259"/>
    <cellStyle name="Normal 2 2 2 2 11" xfId="791"/>
    <cellStyle name="Normal 2 2 2 2 11 10" xfId="9261"/>
    <cellStyle name="Normal 2 2 2 2 11 10 2" xfId="35343"/>
    <cellStyle name="Normal 2 2 2 2 11 11" xfId="9260"/>
    <cellStyle name="Normal 2 2 2 2 11 11 2" xfId="49250"/>
    <cellStyle name="Normal 2 2 2 2 11 12" xfId="53421"/>
    <cellStyle name="Normal 2 2 2 2 11 13" xfId="49253"/>
    <cellStyle name="Normal 2 2 2 2 11 14" xfId="49252"/>
    <cellStyle name="Normal 2 2 2 2 11 15" xfId="49251"/>
    <cellStyle name="Normal 2 2 2 2 11 16" xfId="2711"/>
    <cellStyle name="Normal 2 2 2 2 11 2" xfId="9262"/>
    <cellStyle name="Normal 2 2 2 2 11 2 2" xfId="9263"/>
    <cellStyle name="Normal 2 2 2 2 11 2 2 2" xfId="9264"/>
    <cellStyle name="Normal 2 2 2 2 11 2 2 2 2" xfId="31426"/>
    <cellStyle name="Normal 2 2 2 2 11 2 2 3" xfId="54654"/>
    <cellStyle name="Normal 2 2 2 2 11 2 3" xfId="9265"/>
    <cellStyle name="Normal 2 2 2 2 11 2 3 2" xfId="49246"/>
    <cellStyle name="Normal 2 2 2 2 11 2 4" xfId="53420"/>
    <cellStyle name="Normal 2 2 2 2 11 3" xfId="9266"/>
    <cellStyle name="Normal 2 2 2 2 11 3 2" xfId="9267"/>
    <cellStyle name="Normal 2 2 2 2 11 3 2 2" xfId="9268"/>
    <cellStyle name="Normal 2 2 2 2 11 3 2 2 2" xfId="9269"/>
    <cellStyle name="Normal 2 2 2 2 11 3 2 2 2 2" xfId="49249"/>
    <cellStyle name="Normal 2 2 2 2 11 3 2 2 3" xfId="49248"/>
    <cellStyle name="Normal 2 2 2 2 11 3 2 3" xfId="9270"/>
    <cellStyle name="Normal 2 2 2 2 11 3 2 3 2" xfId="31425"/>
    <cellStyle name="Normal 2 2 2 2 11 3 2 4" xfId="9271"/>
    <cellStyle name="Normal 2 2 2 2 11 3 2 4 2" xfId="49247"/>
    <cellStyle name="Normal 2 2 2 2 11 3 2 5" xfId="9272"/>
    <cellStyle name="Normal 2 2 2 2 11 3 2 5 2" xfId="35342"/>
    <cellStyle name="Normal 2 2 2 2 11 3 2 6" xfId="49242"/>
    <cellStyle name="Normal 2 2 2 2 11 3 3" xfId="9273"/>
    <cellStyle name="Normal 2 2 2 2 11 3 3 2" xfId="9274"/>
    <cellStyle name="Normal 2 2 2 2 11 3 3 2 2" xfId="53419"/>
    <cellStyle name="Normal 2 2 2 2 11 3 3 3" xfId="9275"/>
    <cellStyle name="Normal 2 2 2 2 11 3 3 3 2" xfId="49245"/>
    <cellStyle name="Normal 2 2 2 2 11 3 3 4" xfId="49244"/>
    <cellStyle name="Normal 2 2 2 2 11 3 4" xfId="9276"/>
    <cellStyle name="Normal 2 2 2 2 11 3 4 2" xfId="49243"/>
    <cellStyle name="Normal 2 2 2 2 11 3 5" xfId="9277"/>
    <cellStyle name="Normal 2 2 2 2 11 3 5 2" xfId="31424"/>
    <cellStyle name="Normal 2 2 2 2 11 3 6" xfId="9278"/>
    <cellStyle name="Normal 2 2 2 2 11 3 6 2" xfId="54365"/>
    <cellStyle name="Normal 2 2 2 2 11 3 7" xfId="9279"/>
    <cellStyle name="Normal 2 2 2 2 11 3 7 2" xfId="49241"/>
    <cellStyle name="Normal 2 2 2 2 11 3 8" xfId="49240"/>
    <cellStyle name="Normal 2 2 2 2 11 4" xfId="9280"/>
    <cellStyle name="Normal 2 2 2 2 11 4 2" xfId="9281"/>
    <cellStyle name="Normal 2 2 2 2 11 4 2 2" xfId="9282"/>
    <cellStyle name="Normal 2 2 2 2 11 4 2 2 2" xfId="9283"/>
    <cellStyle name="Normal 2 2 2 2 11 4 2 2 2 2" xfId="34396"/>
    <cellStyle name="Normal 2 2 2 2 11 4 2 2 3" xfId="35341"/>
    <cellStyle name="Normal 2 2 2 2 11 4 2 3" xfId="9284"/>
    <cellStyle name="Normal 2 2 2 2 11 4 2 3 2" xfId="31422"/>
    <cellStyle name="Normal 2 2 2 2 11 4 2 4" xfId="9285"/>
    <cellStyle name="Normal 2 2 2 2 11 4 2 4 2" xfId="53417"/>
    <cellStyle name="Normal 2 2 2 2 11 4 2 5" xfId="9286"/>
    <cellStyle name="Normal 2 2 2 2 11 4 2 5 2" xfId="57540"/>
    <cellStyle name="Normal 2 2 2 2 11 4 2 6" xfId="49239"/>
    <cellStyle name="Normal 2 2 2 2 11 4 3" xfId="9287"/>
    <cellStyle name="Normal 2 2 2 2 11 4 3 2" xfId="9288"/>
    <cellStyle name="Normal 2 2 2 2 11 4 3 2 2" xfId="34395"/>
    <cellStyle name="Normal 2 2 2 2 11 4 3 3" xfId="9289"/>
    <cellStyle name="Normal 2 2 2 2 11 4 3 3 2" xfId="31423"/>
    <cellStyle name="Normal 2 2 2 2 11 4 3 4" xfId="33130"/>
    <cellStyle name="Normal 2 2 2 2 11 4 4" xfId="9290"/>
    <cellStyle name="Normal 2 2 2 2 11 4 4 2" xfId="53418"/>
    <cellStyle name="Normal 2 2 2 2 11 4 5" xfId="9291"/>
    <cellStyle name="Normal 2 2 2 2 11 4 5 2" xfId="54366"/>
    <cellStyle name="Normal 2 2 2 2 11 4 6" xfId="9292"/>
    <cellStyle name="Normal 2 2 2 2 11 4 6 2" xfId="49237"/>
    <cellStyle name="Normal 2 2 2 2 11 4 7" xfId="9293"/>
    <cellStyle name="Normal 2 2 2 2 11 4 7 2" xfId="57213"/>
    <cellStyle name="Normal 2 2 2 2 11 4 8" xfId="49238"/>
    <cellStyle name="Normal 2 2 2 2 11 5" xfId="9294"/>
    <cellStyle name="Normal 2 2 2 2 11 5 2" xfId="9295"/>
    <cellStyle name="Normal 2 2 2 2 11 5 2 2" xfId="9296"/>
    <cellStyle name="Normal 2 2 2 2 11 5 2 2 2" xfId="35340"/>
    <cellStyle name="Normal 2 2 2 2 11 5 2 3" xfId="54653"/>
    <cellStyle name="Normal 2 2 2 2 11 5 3" xfId="9297"/>
    <cellStyle name="Normal 2 2 2 2 11 5 3 2" xfId="35339"/>
    <cellStyle name="Normal 2 2 2 2 11 5 4" xfId="9298"/>
    <cellStyle name="Normal 2 2 2 2 11 5 4 2" xfId="49236"/>
    <cellStyle name="Normal 2 2 2 2 11 5 5" xfId="9299"/>
    <cellStyle name="Normal 2 2 2 2 11 5 5 2" xfId="49235"/>
    <cellStyle name="Normal 2 2 2 2 11 5 6" xfId="55300"/>
    <cellStyle name="Normal 2 2 2 2 11 6" xfId="9300"/>
    <cellStyle name="Normal 2 2 2 2 11 6 2" xfId="9301"/>
    <cellStyle name="Normal 2 2 2 2 11 6 2 2" xfId="49234"/>
    <cellStyle name="Normal 2 2 2 2 11 6 3" xfId="49219"/>
    <cellStyle name="Normal 2 2 2 2 11 7" xfId="9302"/>
    <cellStyle name="Normal 2 2 2 2 11 7 2" xfId="9303"/>
    <cellStyle name="Normal 2 2 2 2 11 7 2 2" xfId="53416"/>
    <cellStyle name="Normal 2 2 2 2 11 7 3" xfId="49233"/>
    <cellStyle name="Normal 2 2 2 2 11 8" xfId="9304"/>
    <cellStyle name="Normal 2 2 2 2 11 8 2" xfId="49232"/>
    <cellStyle name="Normal 2 2 2 2 11 9" xfId="9305"/>
    <cellStyle name="Normal 2 2 2 2 11 9 2" xfId="49231"/>
    <cellStyle name="Normal 2 2 2 2 12" xfId="792"/>
    <cellStyle name="Normal 2 2 2 2 12 2" xfId="9307"/>
    <cellStyle name="Normal 2 2 2 2 12 2 2" xfId="49230"/>
    <cellStyle name="Normal 2 2 2 2 12 3" xfId="9308"/>
    <cellStyle name="Normal 2 2 2 2 12 3 2" xfId="55299"/>
    <cellStyle name="Normal 2 2 2 2 12 4" xfId="29495"/>
    <cellStyle name="Normal 2 2 2 2 12 4 2" xfId="49229"/>
    <cellStyle name="Normal 2 2 2 2 12 5" xfId="9306"/>
    <cellStyle name="Normal 2 2 2 2 12 6" xfId="30671"/>
    <cellStyle name="Normal 2 2 2 2 12 7" xfId="2712"/>
    <cellStyle name="Normal 2 2 2 2 13" xfId="793"/>
    <cellStyle name="Normal 2 2 2 2 13 2" xfId="9310"/>
    <cellStyle name="Normal 2 2 2 2 13 2 2" xfId="33517"/>
    <cellStyle name="Normal 2 2 2 2 13 3" xfId="29496"/>
    <cellStyle name="Normal 2 2 2 2 13 3 2" xfId="49228"/>
    <cellStyle name="Normal 2 2 2 2 13 4" xfId="9309"/>
    <cellStyle name="Normal 2 2 2 2 13 5" xfId="49227"/>
    <cellStyle name="Normal 2 2 2 2 13 6" xfId="2713"/>
    <cellStyle name="Normal 2 2 2 2 14" xfId="794"/>
    <cellStyle name="Normal 2 2 2 2 14 10" xfId="9311"/>
    <cellStyle name="Normal 2 2 2 2 14 11" xfId="49226"/>
    <cellStyle name="Normal 2 2 2 2 14 12" xfId="2714"/>
    <cellStyle name="Normal 2 2 2 2 14 2" xfId="9312"/>
    <cellStyle name="Normal 2 2 2 2 14 2 2" xfId="9313"/>
    <cellStyle name="Normal 2 2 2 2 14 2 2 2" xfId="9314"/>
    <cellStyle name="Normal 2 2 2 2 14 2 2 2 2" xfId="49225"/>
    <cellStyle name="Normal 2 2 2 2 14 2 2 3" xfId="49224"/>
    <cellStyle name="Normal 2 2 2 2 14 2 3" xfId="9315"/>
    <cellStyle name="Normal 2 2 2 2 14 2 3 2" xfId="49223"/>
    <cellStyle name="Normal 2 2 2 2 14 2 4" xfId="9316"/>
    <cellStyle name="Normal 2 2 2 2 14 2 4 2" xfId="49222"/>
    <cellStyle name="Normal 2 2 2 2 14 2 5" xfId="9317"/>
    <cellStyle name="Normal 2 2 2 2 14 2 5 2" xfId="49221"/>
    <cellStyle name="Normal 2 2 2 2 14 2 6" xfId="49220"/>
    <cellStyle name="Normal 2 2 2 2 14 3" xfId="9318"/>
    <cellStyle name="Normal 2 2 2 2 14 3 2" xfId="9319"/>
    <cellStyle name="Normal 2 2 2 2 14 3 2 2" xfId="49177"/>
    <cellStyle name="Normal 2 2 2 2 14 3 3" xfId="9320"/>
    <cellStyle name="Normal 2 2 2 2 14 3 3 2" xfId="57212"/>
    <cellStyle name="Normal 2 2 2 2 14 3 4" xfId="35338"/>
    <cellStyle name="Normal 2 2 2 2 14 4" xfId="9321"/>
    <cellStyle name="Normal 2 2 2 2 14 4 2" xfId="49213"/>
    <cellStyle name="Normal 2 2 2 2 14 5" xfId="9322"/>
    <cellStyle name="Normal 2 2 2 2 14 5 2" xfId="53415"/>
    <cellStyle name="Normal 2 2 2 2 14 6" xfId="9323"/>
    <cellStyle name="Normal 2 2 2 2 14 6 2" xfId="49218"/>
    <cellStyle name="Normal 2 2 2 2 14 7" xfId="9324"/>
    <cellStyle name="Normal 2 2 2 2 14 7 2" xfId="49217"/>
    <cellStyle name="Normal 2 2 2 2 14 8" xfId="9325"/>
    <cellStyle name="Normal 2 2 2 2 14 8 2" xfId="49216"/>
    <cellStyle name="Normal 2 2 2 2 14 9" xfId="29497"/>
    <cellStyle name="Normal 2 2 2 2 14 9 2" xfId="34394"/>
    <cellStyle name="Normal 2 2 2 2 15" xfId="795"/>
    <cellStyle name="Normal 2 2 2 2 15 10" xfId="9326"/>
    <cellStyle name="Normal 2 2 2 2 15 11" xfId="54363"/>
    <cellStyle name="Normal 2 2 2 2 15 12" xfId="2715"/>
    <cellStyle name="Normal 2 2 2 2 15 2" xfId="9327"/>
    <cellStyle name="Normal 2 2 2 2 15 2 2" xfId="9328"/>
    <cellStyle name="Normal 2 2 2 2 15 2 2 2" xfId="9329"/>
    <cellStyle name="Normal 2 2 2 2 15 2 2 2 2" xfId="49214"/>
    <cellStyle name="Normal 2 2 2 2 15 2 2 3" xfId="35337"/>
    <cellStyle name="Normal 2 2 2 2 15 2 3" xfId="9330"/>
    <cellStyle name="Normal 2 2 2 2 15 2 3 2" xfId="49206"/>
    <cellStyle name="Normal 2 2 2 2 15 2 4" xfId="9331"/>
    <cellStyle name="Normal 2 2 2 2 15 2 4 2" xfId="53414"/>
    <cellStyle name="Normal 2 2 2 2 15 2 5" xfId="9332"/>
    <cellStyle name="Normal 2 2 2 2 15 2 5 2" xfId="49212"/>
    <cellStyle name="Normal 2 2 2 2 15 2 6" xfId="49211"/>
    <cellStyle name="Normal 2 2 2 2 15 3" xfId="9333"/>
    <cellStyle name="Normal 2 2 2 2 15 3 2" xfId="9334"/>
    <cellStyle name="Normal 2 2 2 2 15 3 2 2" xfId="49210"/>
    <cellStyle name="Normal 2 2 2 2 15 3 3" xfId="9335"/>
    <cellStyle name="Normal 2 2 2 2 15 3 3 2" xfId="49209"/>
    <cellStyle name="Normal 2 2 2 2 15 3 4" xfId="49208"/>
    <cellStyle name="Normal 2 2 2 2 15 4" xfId="9336"/>
    <cellStyle name="Normal 2 2 2 2 15 4 2" xfId="49207"/>
    <cellStyle name="Normal 2 2 2 2 15 5" xfId="9337"/>
    <cellStyle name="Normal 2 2 2 2 15 5 2" xfId="54652"/>
    <cellStyle name="Normal 2 2 2 2 15 6" xfId="9338"/>
    <cellStyle name="Normal 2 2 2 2 15 6 2" xfId="49205"/>
    <cellStyle name="Normal 2 2 2 2 15 7" xfId="9339"/>
    <cellStyle name="Normal 2 2 2 2 15 7 2" xfId="49204"/>
    <cellStyle name="Normal 2 2 2 2 15 8" xfId="9340"/>
    <cellStyle name="Normal 2 2 2 2 15 8 2" xfId="49203"/>
    <cellStyle name="Normal 2 2 2 2 15 9" xfId="29498"/>
    <cellStyle name="Normal 2 2 2 2 15 9 2" xfId="49202"/>
    <cellStyle name="Normal 2 2 2 2 16" xfId="796"/>
    <cellStyle name="Normal 2 2 2 2 16 10" xfId="49201"/>
    <cellStyle name="Normal 2 2 2 2 16 11" xfId="2716"/>
    <cellStyle name="Normal 2 2 2 2 16 2" xfId="9342"/>
    <cellStyle name="Normal 2 2 2 2 16 2 2" xfId="9343"/>
    <cellStyle name="Normal 2 2 2 2 16 2 2 2" xfId="9344"/>
    <cellStyle name="Normal 2 2 2 2 16 2 2 2 2" xfId="34393"/>
    <cellStyle name="Normal 2 2 2 2 16 2 2 3" xfId="49215"/>
    <cellStyle name="Normal 2 2 2 2 16 2 3" xfId="9345"/>
    <cellStyle name="Normal 2 2 2 2 16 2 3 2" xfId="57539"/>
    <cellStyle name="Normal 2 2 2 2 16 2 4" xfId="9346"/>
    <cellStyle name="Normal 2 2 2 2 16 2 4 2" xfId="49200"/>
    <cellStyle name="Normal 2 2 2 2 16 2 5" xfId="9347"/>
    <cellStyle name="Normal 2 2 2 2 16 2 5 2" xfId="49199"/>
    <cellStyle name="Normal 2 2 2 2 16 2 6" xfId="9348"/>
    <cellStyle name="Normal 2 2 2 2 16 2 6 2" xfId="49198"/>
    <cellStyle name="Normal 2 2 2 2 16 2 7" xfId="49197"/>
    <cellStyle name="Normal 2 2 2 2 16 3" xfId="9349"/>
    <cellStyle name="Normal 2 2 2 2 16 3 2" xfId="9350"/>
    <cellStyle name="Normal 2 2 2 2 16 3 2 2" xfId="49196"/>
    <cellStyle name="Normal 2 2 2 2 16 3 3" xfId="9351"/>
    <cellStyle name="Normal 2 2 2 2 16 3 3 2" xfId="49195"/>
    <cellStyle name="Normal 2 2 2 2 16 3 4" xfId="49194"/>
    <cellStyle name="Normal 2 2 2 2 16 4" xfId="9352"/>
    <cellStyle name="Normal 2 2 2 2 16 4 2" xfId="49193"/>
    <cellStyle name="Normal 2 2 2 2 16 5" xfId="9353"/>
    <cellStyle name="Normal 2 2 2 2 16 5 2" xfId="49192"/>
    <cellStyle name="Normal 2 2 2 2 16 6" xfId="9354"/>
    <cellStyle name="Normal 2 2 2 2 16 6 2" xfId="49191"/>
    <cellStyle name="Normal 2 2 2 2 16 7" xfId="9355"/>
    <cellStyle name="Normal 2 2 2 2 16 7 2" xfId="49190"/>
    <cellStyle name="Normal 2 2 2 2 16 8" xfId="29499"/>
    <cellStyle name="Normal 2 2 2 2 16 8 2" xfId="49189"/>
    <cellStyle name="Normal 2 2 2 2 16 9" xfId="9341"/>
    <cellStyle name="Normal 2 2 2 2 17" xfId="797"/>
    <cellStyle name="Normal 2 2 2 2 17 10" xfId="9356"/>
    <cellStyle name="Normal 2 2 2 2 17 11" xfId="49188"/>
    <cellStyle name="Normal 2 2 2 2 17 12" xfId="2717"/>
    <cellStyle name="Normal 2 2 2 2 17 2" xfId="9357"/>
    <cellStyle name="Normal 2 2 2 2 17 2 2" xfId="9358"/>
    <cellStyle name="Normal 2 2 2 2 17 2 2 2" xfId="9359"/>
    <cellStyle name="Normal 2 2 2 2 17 2 2 2 2" xfId="49187"/>
    <cellStyle name="Normal 2 2 2 2 17 2 2 3" xfId="34392"/>
    <cellStyle name="Normal 2 2 2 2 17 2 3" xfId="9360"/>
    <cellStyle name="Normal 2 2 2 2 17 2 3 2" xfId="54364"/>
    <cellStyle name="Normal 2 2 2 2 17 2 4" xfId="9361"/>
    <cellStyle name="Normal 2 2 2 2 17 2 4 2" xfId="49185"/>
    <cellStyle name="Normal 2 2 2 2 17 2 5" xfId="9362"/>
    <cellStyle name="Normal 2 2 2 2 17 2 5 2" xfId="49184"/>
    <cellStyle name="Normal 2 2 2 2 17 2 6" xfId="49183"/>
    <cellStyle name="Normal 2 2 2 2 17 3" xfId="9363"/>
    <cellStyle name="Normal 2 2 2 2 17 3 2" xfId="9364"/>
    <cellStyle name="Normal 2 2 2 2 17 3 2 2" xfId="49182"/>
    <cellStyle name="Normal 2 2 2 2 17 3 3" xfId="34387"/>
    <cellStyle name="Normal 2 2 2 2 17 4" xfId="9365"/>
    <cellStyle name="Normal 2 2 2 2 17 4 2" xfId="34391"/>
    <cellStyle name="Normal 2 2 2 2 17 5" xfId="9366"/>
    <cellStyle name="Normal 2 2 2 2 17 5 2" xfId="49186"/>
    <cellStyle name="Normal 2 2 2 2 17 6" xfId="9367"/>
    <cellStyle name="Normal 2 2 2 2 17 6 2" xfId="33516"/>
    <cellStyle name="Normal 2 2 2 2 17 7" xfId="9368"/>
    <cellStyle name="Normal 2 2 2 2 17 7 2" xfId="34390"/>
    <cellStyle name="Normal 2 2 2 2 17 8" xfId="9369"/>
    <cellStyle name="Normal 2 2 2 2 17 8 2" xfId="49181"/>
    <cellStyle name="Normal 2 2 2 2 17 9" xfId="29500"/>
    <cellStyle name="Normal 2 2 2 2 17 9 2" xfId="57538"/>
    <cellStyle name="Normal 2 2 2 2 18" xfId="798"/>
    <cellStyle name="Normal 2 2 2 2 18 2" xfId="9371"/>
    <cellStyle name="Normal 2 2 2 2 18 2 2" xfId="49178"/>
    <cellStyle name="Normal 2 2 2 2 18 3" xfId="9372"/>
    <cellStyle name="Normal 2 2 2 2 18 3 2" xfId="33129"/>
    <cellStyle name="Normal 2 2 2 2 18 4" xfId="9373"/>
    <cellStyle name="Normal 2 2 2 2 18 4 2" xfId="34388"/>
    <cellStyle name="Normal 2 2 2 2 18 5" xfId="9374"/>
    <cellStyle name="Normal 2 2 2 2 18 5 2" xfId="49179"/>
    <cellStyle name="Normal 2 2 2 2 18 6" xfId="29501"/>
    <cellStyle name="Normal 2 2 2 2 18 6 2" xfId="54362"/>
    <cellStyle name="Normal 2 2 2 2 18 7" xfId="9370"/>
    <cellStyle name="Normal 2 2 2 2 18 8" xfId="49176"/>
    <cellStyle name="Normal 2 2 2 2 18 9" xfId="2718"/>
    <cellStyle name="Normal 2 2 2 2 19" xfId="799"/>
    <cellStyle name="Normal 2 2 2 2 19 2" xfId="29502"/>
    <cellStyle name="Normal 2 2 2 2 19 2 2" xfId="33128"/>
    <cellStyle name="Normal 2 2 2 2 19 3" xfId="9375"/>
    <cellStyle name="Normal 2 2 2 2 19 4" xfId="35336"/>
    <cellStyle name="Normal 2 2 2 2 19 5" xfId="2719"/>
    <cellStyle name="Normal 2 2 2 2 2" xfId="800"/>
    <cellStyle name="Normal 2 2 2 2 2 10" xfId="801"/>
    <cellStyle name="Normal 2 2 2 2 2 10 2" xfId="9378"/>
    <cellStyle name="Normal 2 2 2 2 2 10 2 2" xfId="49175"/>
    <cellStyle name="Normal 2 2 2 2 2 10 3" xfId="9379"/>
    <cellStyle name="Normal 2 2 2 2 2 10 3 2" xfId="49173"/>
    <cellStyle name="Normal 2 2 2 2 2 10 4" xfId="29504"/>
    <cellStyle name="Normal 2 2 2 2 2 10 4 2" xfId="53413"/>
    <cellStyle name="Normal 2 2 2 2 2 10 5" xfId="9377"/>
    <cellStyle name="Normal 2 2 2 2 2 11" xfId="802"/>
    <cellStyle name="Normal 2 2 2 2 2 11 2" xfId="9381"/>
    <cellStyle name="Normal 2 2 2 2 2 11 2 2" xfId="33515"/>
    <cellStyle name="Normal 2 2 2 2 2 11 3" xfId="9382"/>
    <cellStyle name="Normal 2 2 2 2 2 11 3 2" xfId="57211"/>
    <cellStyle name="Normal 2 2 2 2 2 11 4" xfId="29505"/>
    <cellStyle name="Normal 2 2 2 2 2 11 4 2" xfId="49174"/>
    <cellStyle name="Normal 2 2 2 2 2 11 5" xfId="9380"/>
    <cellStyle name="Normal 2 2 2 2 2 12" xfId="803"/>
    <cellStyle name="Normal 2 2 2 2 2 12 2" xfId="9384"/>
    <cellStyle name="Normal 2 2 2 2 2 12 2 2" xfId="34386"/>
    <cellStyle name="Normal 2 2 2 2 2 12 3" xfId="9385"/>
    <cellStyle name="Normal 2 2 2 2 2 12 3 2" xfId="49143"/>
    <cellStyle name="Normal 2 2 2 2 2 12 4" xfId="29506"/>
    <cellStyle name="Normal 2 2 2 2 2 12 4 2" xfId="54359"/>
    <cellStyle name="Normal 2 2 2 2 2 12 5" xfId="9383"/>
    <cellStyle name="Normal 2 2 2 2 2 13" xfId="804"/>
    <cellStyle name="Normal 2 2 2 2 2 13 2" xfId="9387"/>
    <cellStyle name="Normal 2 2 2 2 2 13 2 2" xfId="49172"/>
    <cellStyle name="Normal 2 2 2 2 2 13 3" xfId="29507"/>
    <cellStyle name="Normal 2 2 2 2 2 13 3 2" xfId="34385"/>
    <cellStyle name="Normal 2 2 2 2 2 13 4" xfId="9386"/>
    <cellStyle name="Normal 2 2 2 2 2 14" xfId="805"/>
    <cellStyle name="Normal 2 2 2 2 2 14 2" xfId="9389"/>
    <cellStyle name="Normal 2 2 2 2 2 14 2 2" xfId="35335"/>
    <cellStyle name="Normal 2 2 2 2 2 14 3" xfId="29508"/>
    <cellStyle name="Normal 2 2 2 2 2 14 3 2" xfId="57537"/>
    <cellStyle name="Normal 2 2 2 2 2 14 4" xfId="9388"/>
    <cellStyle name="Normal 2 2 2 2 2 15" xfId="806"/>
    <cellStyle name="Normal 2 2 2 2 2 15 2" xfId="9391"/>
    <cellStyle name="Normal 2 2 2 2 2 15 2 2" xfId="49170"/>
    <cellStyle name="Normal 2 2 2 2 2 15 3" xfId="29509"/>
    <cellStyle name="Normal 2 2 2 2 2 15 3 2" xfId="34384"/>
    <cellStyle name="Normal 2 2 2 2 2 15 4" xfId="9390"/>
    <cellStyle name="Normal 2 2 2 2 2 16" xfId="807"/>
    <cellStyle name="Normal 2 2 2 2 2 16 2" xfId="9393"/>
    <cellStyle name="Normal 2 2 2 2 2 16 2 2" xfId="49171"/>
    <cellStyle name="Normal 2 2 2 2 2 16 3" xfId="29510"/>
    <cellStyle name="Normal 2 2 2 2 2 16 3 2" xfId="54360"/>
    <cellStyle name="Normal 2 2 2 2 2 16 4" xfId="9392"/>
    <cellStyle name="Normal 2 2 2 2 2 17" xfId="808"/>
    <cellStyle name="Normal 2 2 2 2 2 17 2" xfId="9395"/>
    <cellStyle name="Normal 2 2 2 2 2 17 2 2" xfId="49168"/>
    <cellStyle name="Normal 2 2 2 2 2 17 3" xfId="29511"/>
    <cellStyle name="Normal 2 2 2 2 2 17 3 2" xfId="34383"/>
    <cellStyle name="Normal 2 2 2 2 2 17 4" xfId="9394"/>
    <cellStyle name="Normal 2 2 2 2 2 18" xfId="809"/>
    <cellStyle name="Normal 2 2 2 2 2 18 2" xfId="9397"/>
    <cellStyle name="Normal 2 2 2 2 2 18 2 2" xfId="49169"/>
    <cellStyle name="Normal 2 2 2 2 2 18 3" xfId="29512"/>
    <cellStyle name="Normal 2 2 2 2 2 18 3 2" xfId="33514"/>
    <cellStyle name="Normal 2 2 2 2 2 18 4" xfId="9396"/>
    <cellStyle name="Normal 2 2 2 2 2 19" xfId="810"/>
    <cellStyle name="Normal 2 2 2 2 2 19 2" xfId="29513"/>
    <cellStyle name="Normal 2 2 2 2 2 19 2 2" xfId="49166"/>
    <cellStyle name="Normal 2 2 2 2 2 19 3" xfId="9398"/>
    <cellStyle name="Normal 2 2 2 2 2 2" xfId="811"/>
    <cellStyle name="Normal 2 2 2 2 2 2 10" xfId="812"/>
    <cellStyle name="Normal 2 2 2 2 2 2 10 2" xfId="9400"/>
    <cellStyle name="Normal 2 2 2 2 2 2 10 2 2" xfId="34382"/>
    <cellStyle name="Normal 2 2 2 2 2 2 10 3" xfId="49167"/>
    <cellStyle name="Normal 2 2 2 2 2 2 10 4" xfId="54358"/>
    <cellStyle name="Normal 2 2 2 2 2 2 10 5" xfId="49164"/>
    <cellStyle name="Normal 2 2 2 2 2 2 10 6" xfId="34381"/>
    <cellStyle name="Normal 2 2 2 2 2 2 10 7" xfId="2721"/>
    <cellStyle name="Normal 2 2 2 2 2 2 11" xfId="813"/>
    <cellStyle name="Normal 2 2 2 2 2 2 11 2" xfId="9401"/>
    <cellStyle name="Normal 2 2 2 2 2 2 11 2 2" xfId="49165"/>
    <cellStyle name="Normal 2 2 2 2 2 2 11 3" xfId="57536"/>
    <cellStyle name="Normal 2 2 2 2 2 2 11 4" xfId="49162"/>
    <cellStyle name="Normal 2 2 2 2 2 2 11 5" xfId="34380"/>
    <cellStyle name="Normal 2 2 2 2 2 2 11 6" xfId="49163"/>
    <cellStyle name="Normal 2 2 2 2 2 2 11 7" xfId="2722"/>
    <cellStyle name="Normal 2 2 2 2 2 2 12" xfId="814"/>
    <cellStyle name="Normal 2 2 2 2 2 2 12 2" xfId="9402"/>
    <cellStyle name="Normal 2 2 2 2 2 2 12 2 2" xfId="55691"/>
    <cellStyle name="Normal 2 2 2 2 2 2 12 3" xfId="30669"/>
    <cellStyle name="Normal 2 2 2 2 2 2 12 4" xfId="49161"/>
    <cellStyle name="Normal 2 2 2 2 2 2 12 5" xfId="33513"/>
    <cellStyle name="Normal 2 2 2 2 2 2 12 6" xfId="54345"/>
    <cellStyle name="Normal 2 2 2 2 2 2 12 7" xfId="2723"/>
    <cellStyle name="Normal 2 2 2 2 2 2 13" xfId="815"/>
    <cellStyle name="Normal 2 2 2 2 2 2 13 2" xfId="9403"/>
    <cellStyle name="Normal 2 2 2 2 2 2 13 2 2" xfId="49159"/>
    <cellStyle name="Normal 2 2 2 2 2 2 13 3" xfId="57533"/>
    <cellStyle name="Normal 2 2 2 2 2 2 13 4" xfId="49158"/>
    <cellStyle name="Normal 2 2 2 2 2 2 13 5" xfId="54357"/>
    <cellStyle name="Normal 2 2 2 2 2 2 13 6" xfId="49157"/>
    <cellStyle name="Normal 2 2 2 2 2 2 13 7" xfId="2724"/>
    <cellStyle name="Normal 2 2 2 2 2 2 14" xfId="816"/>
    <cellStyle name="Normal 2 2 2 2 2 2 14 2" xfId="9404"/>
    <cellStyle name="Normal 2 2 2 2 2 2 14 2 2" xfId="54356"/>
    <cellStyle name="Normal 2 2 2 2 2 2 14 3" xfId="49156"/>
    <cellStyle name="Normal 2 2 2 2 2 2 14 4" xfId="54355"/>
    <cellStyle name="Normal 2 2 2 2 2 2 14 5" xfId="49155"/>
    <cellStyle name="Normal 2 2 2 2 2 2 14 6" xfId="55693"/>
    <cellStyle name="Normal 2 2 2 2 2 2 14 7" xfId="2725"/>
    <cellStyle name="Normal 2 2 2 2 2 2 15" xfId="817"/>
    <cellStyle name="Normal 2 2 2 2 2 2 15 2" xfId="9405"/>
    <cellStyle name="Normal 2 2 2 2 2 2 15 2 2" xfId="49154"/>
    <cellStyle name="Normal 2 2 2 2 2 2 15 3" xfId="54354"/>
    <cellStyle name="Normal 2 2 2 2 2 2 15 4" xfId="55298"/>
    <cellStyle name="Normal 2 2 2 2 2 2 15 5" xfId="54353"/>
    <cellStyle name="Normal 2 2 2 2 2 2 15 6" xfId="49153"/>
    <cellStyle name="Normal 2 2 2 2 2 2 15 7" xfId="2726"/>
    <cellStyle name="Normal 2 2 2 2 2 2 16" xfId="818"/>
    <cellStyle name="Normal 2 2 2 2 2 2 16 2" xfId="9406"/>
    <cellStyle name="Normal 2 2 2 2 2 2 16 2 2" xfId="54352"/>
    <cellStyle name="Normal 2 2 2 2 2 2 16 3" xfId="49152"/>
    <cellStyle name="Normal 2 2 2 2 2 2 16 4" xfId="54351"/>
    <cellStyle name="Normal 2 2 2 2 2 2 16 5" xfId="49151"/>
    <cellStyle name="Normal 2 2 2 2 2 2 16 6" xfId="54346"/>
    <cellStyle name="Normal 2 2 2 2 2 2 16 7" xfId="2727"/>
    <cellStyle name="Normal 2 2 2 2 2 2 17" xfId="819"/>
    <cellStyle name="Normal 2 2 2 2 2 2 17 2" xfId="9407"/>
    <cellStyle name="Normal 2 2 2 2 2 2 17 2 2" xfId="49149"/>
    <cellStyle name="Normal 2 2 2 2 2 2 17 3" xfId="49148"/>
    <cellStyle name="Normal 2 2 2 2 2 2 17 4" xfId="49147"/>
    <cellStyle name="Normal 2 2 2 2 2 2 17 5" xfId="49150"/>
    <cellStyle name="Normal 2 2 2 2 2 2 17 6" xfId="57534"/>
    <cellStyle name="Normal 2 2 2 2 2 2 17 7" xfId="2728"/>
    <cellStyle name="Normal 2 2 2 2 2 2 18" xfId="820"/>
    <cellStyle name="Normal 2 2 2 2 2 2 18 2" xfId="9408"/>
    <cellStyle name="Normal 2 2 2 2 2 2 18 2 2" xfId="49145"/>
    <cellStyle name="Normal 2 2 2 2 2 2 18 3" xfId="34378"/>
    <cellStyle name="Normal 2 2 2 2 2 2 18 4" xfId="49146"/>
    <cellStyle name="Normal 2 2 2 2 2 2 18 5" xfId="54350"/>
    <cellStyle name="Normal 2 2 2 2 2 2 18 6" xfId="55692"/>
    <cellStyle name="Normal 2 2 2 2 2 2 18 7" xfId="2729"/>
    <cellStyle name="Normal 2 2 2 2 2 2 19" xfId="821"/>
    <cellStyle name="Normal 2 2 2 2 2 2 19 2" xfId="9409"/>
    <cellStyle name="Normal 2 2 2 2 2 2 19 2 2" xfId="49131"/>
    <cellStyle name="Normal 2 2 2 2 2 2 19 3" xfId="34377"/>
    <cellStyle name="Normal 2 2 2 2 2 2 19 4" xfId="33127"/>
    <cellStyle name="Normal 2 2 2 2 2 2 19 5" xfId="49142"/>
    <cellStyle name="Normal 2 2 2 2 2 2 19 6" xfId="49141"/>
    <cellStyle name="Normal 2 2 2 2 2 2 19 7" xfId="2730"/>
    <cellStyle name="Normal 2 2 2 2 2 2 2" xfId="822"/>
    <cellStyle name="Normal 2 2 2 2 2 2 2 10" xfId="9411"/>
    <cellStyle name="Normal 2 2 2 2 2 2 2 10 2" xfId="49144"/>
    <cellStyle name="Normal 2 2 2 2 2 2 2 11" xfId="9412"/>
    <cellStyle name="Normal 2 2 2 2 2 2 2 11 2" xfId="54347"/>
    <cellStyle name="Normal 2 2 2 2 2 2 2 12" xfId="9413"/>
    <cellStyle name="Normal 2 2 2 2 2 2 2 12 2" xfId="49139"/>
    <cellStyle name="Normal 2 2 2 2 2 2 2 13" xfId="9410"/>
    <cellStyle name="Normal 2 2 2 2 2 2 2 13 2" xfId="49138"/>
    <cellStyle name="Normal 2 2 2 2 2 2 2 14" xfId="34376"/>
    <cellStyle name="Normal 2 2 2 2 2 2 2 15" xfId="49140"/>
    <cellStyle name="Normal 2 2 2 2 2 2 2 16" xfId="57535"/>
    <cellStyle name="Normal 2 2 2 2 2 2 2 17" xfId="49136"/>
    <cellStyle name="Normal 2 2 2 2 2 2 2 18" xfId="2731"/>
    <cellStyle name="Normal 2 2 2 2 2 2 2 2" xfId="823"/>
    <cellStyle name="Normal 2 2 2 2 2 2 2 2 10" xfId="9415"/>
    <cellStyle name="Normal 2 2 2 2 2 2 2 2 10 2" xfId="49135"/>
    <cellStyle name="Normal 2 2 2 2 2 2 2 2 11" xfId="29515"/>
    <cellStyle name="Normal 2 2 2 2 2 2 2 2 11 2" xfId="31996"/>
    <cellStyle name="Normal 2 2 2 2 2 2 2 2 12" xfId="9414"/>
    <cellStyle name="Normal 2 2 2 2 2 2 2 2 13" xfId="49137"/>
    <cellStyle name="Normal 2 2 2 2 2 2 2 2 14" xfId="2732"/>
    <cellStyle name="Normal 2 2 2 2 2 2 2 2 2" xfId="824"/>
    <cellStyle name="Normal 2 2 2 2 2 2 2 2 2 2" xfId="825"/>
    <cellStyle name="Normal 2 2 2 2 2 2 2 2 2 2 2" xfId="9418"/>
    <cellStyle name="Normal 2 2 2 2 2 2 2 2 2 2 2 2" xfId="54349"/>
    <cellStyle name="Normal 2 2 2 2 2 2 2 2 2 2 3" xfId="29516"/>
    <cellStyle name="Normal 2 2 2 2 2 2 2 2 2 2 3 2" xfId="49133"/>
    <cellStyle name="Normal 2 2 2 2 2 2 2 2 2 2 4" xfId="9417"/>
    <cellStyle name="Normal 2 2 2 2 2 2 2 2 2 2 5" xfId="49132"/>
    <cellStyle name="Normal 2 2 2 2 2 2 2 2 2 2 6" xfId="2734"/>
    <cellStyle name="Normal 2 2 2 2 2 2 2 2 2 3" xfId="9419"/>
    <cellStyle name="Normal 2 2 2 2 2 2 2 2 2 3 2" xfId="9420"/>
    <cellStyle name="Normal 2 2 2 2 2 2 2 2 2 3 2 2" xfId="34366"/>
    <cellStyle name="Normal 2 2 2 2 2 2 2 2 2 3 3" xfId="49134"/>
    <cellStyle name="Normal 2 2 2 2 2 2 2 2 2 4" xfId="9416"/>
    <cellStyle name="Normal 2 2 2 2 2 2 2 2 2 4 2" xfId="33126"/>
    <cellStyle name="Normal 2 2 2 2 2 2 2 2 2 5" xfId="49095"/>
    <cellStyle name="Normal 2 2 2 2 2 2 2 2 2 6" xfId="57210"/>
    <cellStyle name="Normal 2 2 2 2 2 2 2 2 2 7" xfId="49130"/>
    <cellStyle name="Normal 2 2 2 2 2 2 2 2 2 8" xfId="49129"/>
    <cellStyle name="Normal 2 2 2 2 2 2 2 2 2 9" xfId="2733"/>
    <cellStyle name="Normal 2 2 2 2 2 2 2 2 3" xfId="826"/>
    <cellStyle name="Normal 2 2 2 2 2 2 2 2 3 2" xfId="9422"/>
    <cellStyle name="Normal 2 2 2 2 2 2 2 2 3 2 2" xfId="49128"/>
    <cellStyle name="Normal 2 2 2 2 2 2 2 2 3 3" xfId="9423"/>
    <cellStyle name="Normal 2 2 2 2 2 2 2 2 3 3 2" xfId="49126"/>
    <cellStyle name="Normal 2 2 2 2 2 2 2 2 3 4" xfId="29517"/>
    <cellStyle name="Normal 2 2 2 2 2 2 2 2 3 4 2" xfId="49127"/>
    <cellStyle name="Normal 2 2 2 2 2 2 2 2 3 5" xfId="9421"/>
    <cellStyle name="Normal 2 2 2 2 2 2 2 2 3 6" xfId="35334"/>
    <cellStyle name="Normal 2 2 2 2 2 2 2 2 3 7" xfId="2735"/>
    <cellStyle name="Normal 2 2 2 2 2 2 2 2 4" xfId="827"/>
    <cellStyle name="Normal 2 2 2 2 2 2 2 2 4 2" xfId="9425"/>
    <cellStyle name="Normal 2 2 2 2 2 2 2 2 4 2 2" xfId="49125"/>
    <cellStyle name="Normal 2 2 2 2 2 2 2 2 4 3" xfId="9426"/>
    <cellStyle name="Normal 2 2 2 2 2 2 2 2 4 3 2" xfId="49124"/>
    <cellStyle name="Normal 2 2 2 2 2 2 2 2 4 4" xfId="29518"/>
    <cellStyle name="Normal 2 2 2 2 2 2 2 2 4 4 2" xfId="49123"/>
    <cellStyle name="Normal 2 2 2 2 2 2 2 2 4 5" xfId="9424"/>
    <cellStyle name="Normal 2 2 2 2 2 2 2 2 4 6" xfId="49122"/>
    <cellStyle name="Normal 2 2 2 2 2 2 2 2 4 7" xfId="2736"/>
    <cellStyle name="Normal 2 2 2 2 2 2 2 2 5" xfId="828"/>
    <cellStyle name="Normal 2 2 2 2 2 2 2 2 5 2" xfId="9428"/>
    <cellStyle name="Normal 2 2 2 2 2 2 2 2 5 2 2" xfId="49121"/>
    <cellStyle name="Normal 2 2 2 2 2 2 2 2 5 3" xfId="9429"/>
    <cellStyle name="Normal 2 2 2 2 2 2 2 2 5 3 2" xfId="49120"/>
    <cellStyle name="Normal 2 2 2 2 2 2 2 2 5 4" xfId="29519"/>
    <cellStyle name="Normal 2 2 2 2 2 2 2 2 5 4 2" xfId="49119"/>
    <cellStyle name="Normal 2 2 2 2 2 2 2 2 5 5" xfId="9427"/>
    <cellStyle name="Normal 2 2 2 2 2 2 2 2 5 6" xfId="49118"/>
    <cellStyle name="Normal 2 2 2 2 2 2 2 2 5 7" xfId="2737"/>
    <cellStyle name="Normal 2 2 2 2 2 2 2 2 6" xfId="9430"/>
    <cellStyle name="Normal 2 2 2 2 2 2 2 2 6 2" xfId="49117"/>
    <cellStyle name="Normal 2 2 2 2 2 2 2 2 7" xfId="9431"/>
    <cellStyle name="Normal 2 2 2 2 2 2 2 2 7 2" xfId="9432"/>
    <cellStyle name="Normal 2 2 2 2 2 2 2 2 7 2 2" xfId="9433"/>
    <cellStyle name="Normal 2 2 2 2 2 2 2 2 7 2 2 2" xfId="9434"/>
    <cellStyle name="Normal 2 2 2 2 2 2 2 2 7 2 2 2 2" xfId="49116"/>
    <cellStyle name="Normal 2 2 2 2 2 2 2 2 7 2 2 3" xfId="49115"/>
    <cellStyle name="Normal 2 2 2 2 2 2 2 2 7 2 3" xfId="9435"/>
    <cellStyle name="Normal 2 2 2 2 2 2 2 2 7 2 3 2" xfId="49114"/>
    <cellStyle name="Normal 2 2 2 2 2 2 2 2 7 2 4" xfId="9436"/>
    <cellStyle name="Normal 2 2 2 2 2 2 2 2 7 2 4 2" xfId="49113"/>
    <cellStyle name="Normal 2 2 2 2 2 2 2 2 7 2 5" xfId="9437"/>
    <cellStyle name="Normal 2 2 2 2 2 2 2 2 7 2 5 2" xfId="49112"/>
    <cellStyle name="Normal 2 2 2 2 2 2 2 2 7 2 6" xfId="49111"/>
    <cellStyle name="Normal 2 2 2 2 2 2 2 2 7 3" xfId="9438"/>
    <cellStyle name="Normal 2 2 2 2 2 2 2 2 7 3 2" xfId="9439"/>
    <cellStyle name="Normal 2 2 2 2 2 2 2 2 7 3 2 2" xfId="49110"/>
    <cellStyle name="Normal 2 2 2 2 2 2 2 2 7 3 3" xfId="9440"/>
    <cellStyle name="Normal 2 2 2 2 2 2 2 2 7 3 3 2" xfId="49109"/>
    <cellStyle name="Normal 2 2 2 2 2 2 2 2 7 3 4" xfId="49108"/>
    <cellStyle name="Normal 2 2 2 2 2 2 2 2 7 4" xfId="9441"/>
    <cellStyle name="Normal 2 2 2 2 2 2 2 2 7 4 2" xfId="49107"/>
    <cellStyle name="Normal 2 2 2 2 2 2 2 2 7 5" xfId="9442"/>
    <cellStyle name="Normal 2 2 2 2 2 2 2 2 7 5 2" xfId="49106"/>
    <cellStyle name="Normal 2 2 2 2 2 2 2 2 7 6" xfId="9443"/>
    <cellStyle name="Normal 2 2 2 2 2 2 2 2 7 6 2" xfId="49105"/>
    <cellStyle name="Normal 2 2 2 2 2 2 2 2 7 7" xfId="9444"/>
    <cellStyle name="Normal 2 2 2 2 2 2 2 2 7 7 2" xfId="49104"/>
    <cellStyle name="Normal 2 2 2 2 2 2 2 2 7 8" xfId="49103"/>
    <cellStyle name="Normal 2 2 2 2 2 2 2 2 8" xfId="9445"/>
    <cellStyle name="Normal 2 2 2 2 2 2 2 2 8 2" xfId="9446"/>
    <cellStyle name="Normal 2 2 2 2 2 2 2 2 8 2 2" xfId="9447"/>
    <cellStyle name="Normal 2 2 2 2 2 2 2 2 8 2 2 2" xfId="9448"/>
    <cellStyle name="Normal 2 2 2 2 2 2 2 2 8 2 2 2 2" xfId="49102"/>
    <cellStyle name="Normal 2 2 2 2 2 2 2 2 8 2 2 3" xfId="49101"/>
    <cellStyle name="Normal 2 2 2 2 2 2 2 2 8 2 3" xfId="9449"/>
    <cellStyle name="Normal 2 2 2 2 2 2 2 2 8 2 3 2" xfId="49100"/>
    <cellStyle name="Normal 2 2 2 2 2 2 2 2 8 2 4" xfId="9450"/>
    <cellStyle name="Normal 2 2 2 2 2 2 2 2 8 2 4 2" xfId="54348"/>
    <cellStyle name="Normal 2 2 2 2 2 2 2 2 8 2 5" xfId="9451"/>
    <cellStyle name="Normal 2 2 2 2 2 2 2 2 8 2 5 2" xfId="49098"/>
    <cellStyle name="Normal 2 2 2 2 2 2 2 2 8 2 6" xfId="49097"/>
    <cellStyle name="Normal 2 2 2 2 2 2 2 2 8 3" xfId="9452"/>
    <cellStyle name="Normal 2 2 2 2 2 2 2 2 8 3 2" xfId="9453"/>
    <cellStyle name="Normal 2 2 2 2 2 2 2 2 8 3 2 2" xfId="49099"/>
    <cellStyle name="Normal 2 2 2 2 2 2 2 2 8 3 3" xfId="9454"/>
    <cellStyle name="Normal 2 2 2 2 2 2 2 2 8 3 3 2" xfId="49096"/>
    <cellStyle name="Normal 2 2 2 2 2 2 2 2 8 3 4" xfId="33125"/>
    <cellStyle name="Normal 2 2 2 2 2 2 2 2 8 4" xfId="9455"/>
    <cellStyle name="Normal 2 2 2 2 2 2 2 2 8 4 2" xfId="49090"/>
    <cellStyle name="Normal 2 2 2 2 2 2 2 2 8 5" xfId="9456"/>
    <cellStyle name="Normal 2 2 2 2 2 2 2 2 8 5 2" xfId="57209"/>
    <cellStyle name="Normal 2 2 2 2 2 2 2 2 8 6" xfId="9457"/>
    <cellStyle name="Normal 2 2 2 2 2 2 2 2 8 6 2" xfId="49094"/>
    <cellStyle name="Normal 2 2 2 2 2 2 2 2 8 7" xfId="9458"/>
    <cellStyle name="Normal 2 2 2 2 2 2 2 2 8 7 2" xfId="49093"/>
    <cellStyle name="Normal 2 2 2 2 2 2 2 2 8 8" xfId="49092"/>
    <cellStyle name="Normal 2 2 2 2 2 2 2 2 9" xfId="9459"/>
    <cellStyle name="Normal 2 2 2 2 2 2 2 2 9 2" xfId="9460"/>
    <cellStyle name="Normal 2 2 2 2 2 2 2 2 9 2 2" xfId="49091"/>
    <cellStyle name="Normal 2 2 2 2 2 2 2 2 9 3" xfId="9461"/>
    <cellStyle name="Normal 2 2 2 2 2 2 2 2 9 3 2" xfId="33124"/>
    <cellStyle name="Normal 2 2 2 2 2 2 2 2 9 4" xfId="9462"/>
    <cellStyle name="Normal 2 2 2 2 2 2 2 2 9 4 2" xfId="49085"/>
    <cellStyle name="Normal 2 2 2 2 2 2 2 2 9 5" xfId="57208"/>
    <cellStyle name="Normal 2 2 2 2 2 2 2 2_Risikomatrise BM 2012" xfId="9463"/>
    <cellStyle name="Normal 2 2 2 2 2 2 2 3" xfId="829"/>
    <cellStyle name="Normal 2 2 2 2 2 2 2 3 10" xfId="9465"/>
    <cellStyle name="Normal 2 2 2 2 2 2 2 3 10 2" xfId="49088"/>
    <cellStyle name="Normal 2 2 2 2 2 2 2 3 11" xfId="9466"/>
    <cellStyle name="Normal 2 2 2 2 2 2 2 3 11 2" xfId="49089"/>
    <cellStyle name="Normal 2 2 2 2 2 2 2 3 12" xfId="9464"/>
    <cellStyle name="Normal 2 2 2 2 2 2 2 3 12 2" xfId="54651"/>
    <cellStyle name="Normal 2 2 2 2 2 2 2 3 13" xfId="49054"/>
    <cellStyle name="Normal 2 2 2 2 2 2 2 3 14" xfId="53412"/>
    <cellStyle name="Normal 2 2 2 2 2 2 2 3 15" xfId="49087"/>
    <cellStyle name="Normal 2 2 2 2 2 2 2 3 16" xfId="49086"/>
    <cellStyle name="Normal 2 2 2 2 2 2 2 3 17" xfId="2738"/>
    <cellStyle name="Normal 2 2 2 2 2 2 2 3 2" xfId="9467"/>
    <cellStyle name="Normal 2 2 2 2 2 2 2 3 2 2" xfId="3855"/>
    <cellStyle name="Normal 2 2 2 2 2 2 2 3 3" xfId="9468"/>
    <cellStyle name="Normal 2 2 2 2 2 2 2 3 3 2" xfId="9469"/>
    <cellStyle name="Normal 2 2 2 2 2 2 2 3 3 2 2" xfId="9470"/>
    <cellStyle name="Normal 2 2 2 2 2 2 2 3 3 2 2 2" xfId="9471"/>
    <cellStyle name="Normal 2 2 2 2 2 2 2 3 3 2 2 2 2" xfId="49080"/>
    <cellStyle name="Normal 2 2 2 2 2 2 2 3 3 2 2 3" xfId="57207"/>
    <cellStyle name="Normal 2 2 2 2 2 2 2 3 3 2 3" xfId="9472"/>
    <cellStyle name="Normal 2 2 2 2 2 2 2 3 3 2 3 2" xfId="49084"/>
    <cellStyle name="Normal 2 2 2 2 2 2 2 3 3 2 4" xfId="9473"/>
    <cellStyle name="Normal 2 2 2 2 2 2 2 3 3 2 4 2" xfId="49083"/>
    <cellStyle name="Normal 2 2 2 2 2 2 2 3 3 2 5" xfId="9474"/>
    <cellStyle name="Normal 2 2 2 2 2 2 2 3 3 2 5 2" xfId="49082"/>
    <cellStyle name="Normal 2 2 2 2 2 2 2 3 3 2 6" xfId="49081"/>
    <cellStyle name="Normal 2 2 2 2 2 2 2 3 3 3" xfId="9475"/>
    <cellStyle name="Normal 2 2 2 2 2 2 2 3 3 3 2" xfId="9476"/>
    <cellStyle name="Normal 2 2 2 2 2 2 2 3 3 3 2 2" xfId="33123"/>
    <cellStyle name="Normal 2 2 2 2 2 2 2 3 3 3 3" xfId="9477"/>
    <cellStyle name="Normal 2 2 2 2 2 2 2 3 3 3 3 2" xfId="49075"/>
    <cellStyle name="Normal 2 2 2 2 2 2 2 3 3 3 4" xfId="57206"/>
    <cellStyle name="Normal 2 2 2 2 2 2 2 3 3 4" xfId="9478"/>
    <cellStyle name="Normal 2 2 2 2 2 2 2 3 3 4 2" xfId="49079"/>
    <cellStyle name="Normal 2 2 2 2 2 2 2 3 3 5" xfId="9479"/>
    <cellStyle name="Normal 2 2 2 2 2 2 2 3 3 5 2" xfId="49078"/>
    <cellStyle name="Normal 2 2 2 2 2 2 2 3 3 6" xfId="9480"/>
    <cellStyle name="Normal 2 2 2 2 2 2 2 3 3 6 2" xfId="49077"/>
    <cellStyle name="Normal 2 2 2 2 2 2 2 3 3 7" xfId="9481"/>
    <cellStyle name="Normal 2 2 2 2 2 2 2 3 3 7 2" xfId="49076"/>
    <cellStyle name="Normal 2 2 2 2 2 2 2 3 3 8" xfId="33122"/>
    <cellStyle name="Normal 2 2 2 2 2 2 2 3 4" xfId="9482"/>
    <cellStyle name="Normal 2 2 2 2 2 2 2 3 4 2" xfId="9483"/>
    <cellStyle name="Normal 2 2 2 2 2 2 2 3 4 2 2" xfId="9484"/>
    <cellStyle name="Normal 2 2 2 2 2 2 2 3 4 2 2 2" xfId="9485"/>
    <cellStyle name="Normal 2 2 2 2 2 2 2 3 4 2 2 2 2" xfId="49070"/>
    <cellStyle name="Normal 2 2 2 2 2 2 2 3 4 2 2 3" xfId="57205"/>
    <cellStyle name="Normal 2 2 2 2 2 2 2 3 4 2 3" xfId="9486"/>
    <cellStyle name="Normal 2 2 2 2 2 2 2 3 4 2 3 2" xfId="49074"/>
    <cellStyle name="Normal 2 2 2 2 2 2 2 3 4 2 4" xfId="9487"/>
    <cellStyle name="Normal 2 2 2 2 2 2 2 3 4 2 4 2" xfId="49073"/>
    <cellStyle name="Normal 2 2 2 2 2 2 2 3 4 2 5" xfId="9488"/>
    <cellStyle name="Normal 2 2 2 2 2 2 2 3 4 2 5 2" xfId="49072"/>
    <cellStyle name="Normal 2 2 2 2 2 2 2 3 4 2 6" xfId="49071"/>
    <cellStyle name="Normal 2 2 2 2 2 2 2 3 4 3" xfId="9489"/>
    <cellStyle name="Normal 2 2 2 2 2 2 2 3 4 3 2" xfId="9490"/>
    <cellStyle name="Normal 2 2 2 2 2 2 2 3 4 3 2 2" xfId="33121"/>
    <cellStyle name="Normal 2 2 2 2 2 2 2 3 4 3 3" xfId="9491"/>
    <cellStyle name="Normal 2 2 2 2 2 2 2 3 4 3 3 2" xfId="49066"/>
    <cellStyle name="Normal 2 2 2 2 2 2 2 3 4 3 4" xfId="57204"/>
    <cellStyle name="Normal 2 2 2 2 2 2 2 3 4 4" xfId="9492"/>
    <cellStyle name="Normal 2 2 2 2 2 2 2 3 4 4 2" xfId="55297"/>
    <cellStyle name="Normal 2 2 2 2 2 2 2 3 4 5" xfId="9493"/>
    <cellStyle name="Normal 2 2 2 2 2 2 2 3 4 5 2" xfId="49069"/>
    <cellStyle name="Normal 2 2 2 2 2 2 2 3 4 6" xfId="9494"/>
    <cellStyle name="Normal 2 2 2 2 2 2 2 3 4 6 2" xfId="33512"/>
    <cellStyle name="Normal 2 2 2 2 2 2 2 3 4 7" xfId="9495"/>
    <cellStyle name="Normal 2 2 2 2 2 2 2 3 4 7 2" xfId="49067"/>
    <cellStyle name="Normal 2 2 2 2 2 2 2 3 4 8" xfId="33120"/>
    <cellStyle name="Normal 2 2 2 2 2 2 2 3 5" xfId="9496"/>
    <cellStyle name="Normal 2 2 2 2 2 2 2 3 5 2" xfId="9497"/>
    <cellStyle name="Normal 2 2 2 2 2 2 2 3 5 2 2" xfId="9498"/>
    <cellStyle name="Normal 2 2 2 2 2 2 2 3 5 2 2 2" xfId="49068"/>
    <cellStyle name="Normal 2 2 2 2 2 2 2 3 5 2 3" xfId="49061"/>
    <cellStyle name="Normal 2 2 2 2 2 2 2 3 5 3" xfId="9499"/>
    <cellStyle name="Normal 2 2 2 2 2 2 2 3 5 3 2" xfId="57203"/>
    <cellStyle name="Normal 2 2 2 2 2 2 2 3 5 4" xfId="9500"/>
    <cellStyle name="Normal 2 2 2 2 2 2 2 3 5 4 2" xfId="49065"/>
    <cellStyle name="Normal 2 2 2 2 2 2 2 3 5 5" xfId="9501"/>
    <cellStyle name="Normal 2 2 2 2 2 2 2 3 5 5 2" xfId="49064"/>
    <cellStyle name="Normal 2 2 2 2 2 2 2 3 5 6" xfId="49063"/>
    <cellStyle name="Normal 2 2 2 2 2 2 2 3 6" xfId="9502"/>
    <cellStyle name="Normal 2 2 2 2 2 2 2 3 6 2" xfId="9503"/>
    <cellStyle name="Normal 2 2 2 2 2 2 2 3 6 2 2" xfId="49062"/>
    <cellStyle name="Normal 2 2 2 2 2 2 2 3 6 3" xfId="9504"/>
    <cellStyle name="Normal 2 2 2 2 2 2 2 3 6 3 2" xfId="33119"/>
    <cellStyle name="Normal 2 2 2 2 2 2 2 3 6 4" xfId="49056"/>
    <cellStyle name="Normal 2 2 2 2 2 2 2 3 7" xfId="9505"/>
    <cellStyle name="Normal 2 2 2 2 2 2 2 3 7 2" xfId="57202"/>
    <cellStyle name="Normal 2 2 2 2 2 2 2 3 8" xfId="9506"/>
    <cellStyle name="Normal 2 2 2 2 2 2 2 3 8 2" xfId="49060"/>
    <cellStyle name="Normal 2 2 2 2 2 2 2 3 9" xfId="9507"/>
    <cellStyle name="Normal 2 2 2 2 2 2 2 3 9 2" xfId="49059"/>
    <cellStyle name="Normal 2 2 2 2 2 2 2 4" xfId="830"/>
    <cellStyle name="Normal 2 2 2 2 2 2 2 4 10" xfId="9509"/>
    <cellStyle name="Normal 2 2 2 2 2 2 2 4 10 2" xfId="49058"/>
    <cellStyle name="Normal 2 2 2 2 2 2 2 4 11" xfId="9510"/>
    <cellStyle name="Normal 2 2 2 2 2 2 2 4 11 2" xfId="49057"/>
    <cellStyle name="Normal 2 2 2 2 2 2 2 4 12" xfId="9508"/>
    <cellStyle name="Normal 2 2 2 2 2 2 2 4 12 2" xfId="33118"/>
    <cellStyle name="Normal 2 2 2 2 2 2 2 4 13" xfId="49051"/>
    <cellStyle name="Normal 2 2 2 2 2 2 2 4 14" xfId="57201"/>
    <cellStyle name="Normal 2 2 2 2 2 2 2 4 15" xfId="49055"/>
    <cellStyle name="Normal 2 2 2 2 2 2 2 4 16" xfId="35333"/>
    <cellStyle name="Normal 2 2 2 2 2 2 2 4 17" xfId="2739"/>
    <cellStyle name="Normal 2 2 2 2 2 2 2 4 2" xfId="9511"/>
    <cellStyle name="Normal 2 2 2 2 2 2 2 4 2 2" xfId="49053"/>
    <cellStyle name="Normal 2 2 2 2 2 2 2 4 3" xfId="9512"/>
    <cellStyle name="Normal 2 2 2 2 2 2 2 4 3 2" xfId="9513"/>
    <cellStyle name="Normal 2 2 2 2 2 2 2 4 3 2 2" xfId="9514"/>
    <cellStyle name="Normal 2 2 2 2 2 2 2 4 3 2 2 2" xfId="9515"/>
    <cellStyle name="Normal 2 2 2 2 2 2 2 4 3 2 2 2 2" xfId="49052"/>
    <cellStyle name="Normal 2 2 2 2 2 2 2 4 3 2 2 3" xfId="33117"/>
    <cellStyle name="Normal 2 2 2 2 2 2 2 4 3 2 3" xfId="9516"/>
    <cellStyle name="Normal 2 2 2 2 2 2 2 4 3 2 3 2" xfId="49047"/>
    <cellStyle name="Normal 2 2 2 2 2 2 2 4 3 2 4" xfId="9517"/>
    <cellStyle name="Normal 2 2 2 2 2 2 2 4 3 2 4 2" xfId="57200"/>
    <cellStyle name="Normal 2 2 2 2 2 2 2 4 3 2 5" xfId="9518"/>
    <cellStyle name="Normal 2 2 2 2 2 2 2 4 3 2 5 2" xfId="31421"/>
    <cellStyle name="Normal 2 2 2 2 2 2 2 4 3 2 6" xfId="49050"/>
    <cellStyle name="Normal 2 2 2 2 2 2 2 4 3 3" xfId="9519"/>
    <cellStyle name="Normal 2 2 2 2 2 2 2 4 3 3 2" xfId="9520"/>
    <cellStyle name="Normal 2 2 2 2 2 2 2 4 3 3 2 2" xfId="49049"/>
    <cellStyle name="Normal 2 2 2 2 2 2 2 4 3 3 3" xfId="9521"/>
    <cellStyle name="Normal 2 2 2 2 2 2 2 4 3 3 3 2" xfId="49048"/>
    <cellStyle name="Normal 2 2 2 2 2 2 2 4 3 3 4" xfId="33116"/>
    <cellStyle name="Normal 2 2 2 2 2 2 2 4 3 4" xfId="9522"/>
    <cellStyle name="Normal 2 2 2 2 2 2 2 4 3 4 2" xfId="33115"/>
    <cellStyle name="Normal 2 2 2 2 2 2 2 4 3 5" xfId="9523"/>
    <cellStyle name="Normal 2 2 2 2 2 2 2 4 3 5 2" xfId="49040"/>
    <cellStyle name="Normal 2 2 2 2 2 2 2 4 3 6" xfId="9524"/>
    <cellStyle name="Normal 2 2 2 2 2 2 2 4 3 6 2" xfId="57196"/>
    <cellStyle name="Normal 2 2 2 2 2 2 2 4 3 7" xfId="9525"/>
    <cellStyle name="Normal 2 2 2 2 2 2 2 4 3 7 2" xfId="49045"/>
    <cellStyle name="Normal 2 2 2 2 2 2 2 4 3 8" xfId="49043"/>
    <cellStyle name="Normal 2 2 2 2 2 2 2 4 4" xfId="9526"/>
    <cellStyle name="Normal 2 2 2 2 2 2 2 4 4 2" xfId="9527"/>
    <cellStyle name="Normal 2 2 2 2 2 2 2 4 4 2 2" xfId="9528"/>
    <cellStyle name="Normal 2 2 2 2 2 2 2 4 4 2 2 2" xfId="9529"/>
    <cellStyle name="Normal 2 2 2 2 2 2 2 4 4 2 2 2 2" xfId="57198"/>
    <cellStyle name="Normal 2 2 2 2 2 2 2 4 4 2 2 3" xfId="49044"/>
    <cellStyle name="Normal 2 2 2 2 2 2 2 4 4 2 3" xfId="9530"/>
    <cellStyle name="Normal 2 2 2 2 2 2 2 4 4 2 3 2" xfId="33114"/>
    <cellStyle name="Normal 2 2 2 2 2 2 2 4 4 2 4" xfId="9531"/>
    <cellStyle name="Normal 2 2 2 2 2 2 2 4 4 2 4 2" xfId="49041"/>
    <cellStyle name="Normal 2 2 2 2 2 2 2 4 4 2 5" xfId="9532"/>
    <cellStyle name="Normal 2 2 2 2 2 2 2 4 4 2 5 2" xfId="57197"/>
    <cellStyle name="Normal 2 2 2 2 2 2 2 4 4 2 6" xfId="49042"/>
    <cellStyle name="Normal 2 2 2 2 2 2 2 4 4 3" xfId="9533"/>
    <cellStyle name="Normal 2 2 2 2 2 2 2 4 4 3 2" xfId="9534"/>
    <cellStyle name="Normal 2 2 2 2 2 2 2 4 4 3 2 2" xfId="33113"/>
    <cellStyle name="Normal 2 2 2 2 2 2 2 4 4 3 3" xfId="9535"/>
    <cellStyle name="Normal 2 2 2 2 2 2 2 4 4 3 3 2" xfId="3856"/>
    <cellStyle name="Normal 2 2 2 2 2 2 2 4 4 3 4" xfId="33511"/>
    <cellStyle name="Normal 2 2 2 2 2 2 2 4 4 4" xfId="9536"/>
    <cellStyle name="Normal 2 2 2 2 2 2 2 4 4 4 2" xfId="49038"/>
    <cellStyle name="Normal 2 2 2 2 2 2 2 4 4 5" xfId="9537"/>
    <cellStyle name="Normal 2 2 2 2 2 2 2 4 4 5 2" xfId="49037"/>
    <cellStyle name="Normal 2 2 2 2 2 2 2 4 4 6" xfId="9538"/>
    <cellStyle name="Normal 2 2 2 2 2 2 2 4 4 6 2" xfId="49039"/>
    <cellStyle name="Normal 2 2 2 2 2 2 2 4 4 7" xfId="9539"/>
    <cellStyle name="Normal 2 2 2 2 2 2 2 4 4 7 2" xfId="49036"/>
    <cellStyle name="Normal 2 2 2 2 2 2 2 4 4 8" xfId="31420"/>
    <cellStyle name="Normal 2 2 2 2 2 2 2 4 5" xfId="9540"/>
    <cellStyle name="Normal 2 2 2 2 2 2 2 4 5 2" xfId="9541"/>
    <cellStyle name="Normal 2 2 2 2 2 2 2 4 5 2 2" xfId="9542"/>
    <cellStyle name="Normal 2 2 2 2 2 2 2 4 5 2 2 2" xfId="49035"/>
    <cellStyle name="Normal 2 2 2 2 2 2 2 4 5 2 3" xfId="49034"/>
    <cellStyle name="Normal 2 2 2 2 2 2 2 4 5 3" xfId="9543"/>
    <cellStyle name="Normal 2 2 2 2 2 2 2 4 5 3 2" xfId="49033"/>
    <cellStyle name="Normal 2 2 2 2 2 2 2 4 5 4" xfId="9544"/>
    <cellStyle name="Normal 2 2 2 2 2 2 2 4 5 4 2" xfId="49032"/>
    <cellStyle name="Normal 2 2 2 2 2 2 2 4 5 5" xfId="9545"/>
    <cellStyle name="Normal 2 2 2 2 2 2 2 4 5 5 2" xfId="49031"/>
    <cellStyle name="Normal 2 2 2 2 2 2 2 4 5 6" xfId="31427"/>
    <cellStyle name="Normal 2 2 2 2 2 2 2 4 6" xfId="9546"/>
    <cellStyle name="Normal 2 2 2 2 2 2 2 4 6 2" xfId="9547"/>
    <cellStyle name="Normal 2 2 2 2 2 2 2 4 6 2 2" xfId="49030"/>
    <cellStyle name="Normal 2 2 2 2 2 2 2 4 6 3" xfId="9548"/>
    <cellStyle name="Normal 2 2 2 2 2 2 2 4 6 3 2" xfId="49029"/>
    <cellStyle name="Normal 2 2 2 2 2 2 2 4 6 4" xfId="49025"/>
    <cellStyle name="Normal 2 2 2 2 2 2 2 4 7" xfId="9549"/>
    <cellStyle name="Normal 2 2 2 2 2 2 2 4 7 2" xfId="53411"/>
    <cellStyle name="Normal 2 2 2 2 2 2 2 4 8" xfId="9550"/>
    <cellStyle name="Normal 2 2 2 2 2 2 2 4 8 2" xfId="49028"/>
    <cellStyle name="Normal 2 2 2 2 2 2 2 4 9" xfId="9551"/>
    <cellStyle name="Normal 2 2 2 2 2 2 2 4 9 2" xfId="31419"/>
    <cellStyle name="Normal 2 2 2 2 2 2 2 5" xfId="831"/>
    <cellStyle name="Normal 2 2 2 2 2 2 2 5 10" xfId="9553"/>
    <cellStyle name="Normal 2 2 2 2 2 2 2 5 10 2" xfId="49027"/>
    <cellStyle name="Normal 2 2 2 2 2 2 2 5 11" xfId="9554"/>
    <cellStyle name="Normal 2 2 2 2 2 2 2 5 11 2" xfId="49026"/>
    <cellStyle name="Normal 2 2 2 2 2 2 2 5 12" xfId="9552"/>
    <cellStyle name="Normal 2 2 2 2 2 2 2 5 12 2" xfId="35332"/>
    <cellStyle name="Normal 2 2 2 2 2 2 2 5 13" xfId="49020"/>
    <cellStyle name="Normal 2 2 2 2 2 2 2 5 14" xfId="53410"/>
    <cellStyle name="Normal 2 2 2 2 2 2 2 5 15" xfId="49024"/>
    <cellStyle name="Normal 2 2 2 2 2 2 2 5 16" xfId="49023"/>
    <cellStyle name="Normal 2 2 2 2 2 2 2 5 17" xfId="2740"/>
    <cellStyle name="Normal 2 2 2 2 2 2 2 5 2" xfId="9555"/>
    <cellStyle name="Normal 2 2 2 2 2 2 2 5 2 2" xfId="49022"/>
    <cellStyle name="Normal 2 2 2 2 2 2 2 5 3" xfId="9556"/>
    <cellStyle name="Normal 2 2 2 2 2 2 2 5 3 2" xfId="9557"/>
    <cellStyle name="Normal 2 2 2 2 2 2 2 5 3 2 2" xfId="9558"/>
    <cellStyle name="Normal 2 2 2 2 2 2 2 5 3 2 2 2" xfId="9559"/>
    <cellStyle name="Normal 2 2 2 2 2 2 2 5 3 2 2 2 2" xfId="49021"/>
    <cellStyle name="Normal 2 2 2 2 2 2 2 5 3 2 2 3" xfId="35331"/>
    <cellStyle name="Normal 2 2 2 2 2 2 2 5 3 2 3" xfId="9560"/>
    <cellStyle name="Normal 2 2 2 2 2 2 2 5 3 2 3 2" xfId="49019"/>
    <cellStyle name="Normal 2 2 2 2 2 2 2 5 3 2 4" xfId="9561"/>
    <cellStyle name="Normal 2 2 2 2 2 2 2 5 3 2 4 2" xfId="49010"/>
    <cellStyle name="Normal 2 2 2 2 2 2 2 5 3 2 5" xfId="9562"/>
    <cellStyle name="Normal 2 2 2 2 2 2 2 5 3 2 5 2" xfId="53409"/>
    <cellStyle name="Normal 2 2 2 2 2 2 2 5 3 2 6" xfId="49018"/>
    <cellStyle name="Normal 2 2 2 2 2 2 2 5 3 3" xfId="9563"/>
    <cellStyle name="Normal 2 2 2 2 2 2 2 5 3 3 2" xfId="9564"/>
    <cellStyle name="Normal 2 2 2 2 2 2 2 5 3 3 2 2" xfId="49017"/>
    <cellStyle name="Normal 2 2 2 2 2 2 2 5 3 3 3" xfId="9565"/>
    <cellStyle name="Normal 2 2 2 2 2 2 2 5 3 3 3 2" xfId="49016"/>
    <cellStyle name="Normal 2 2 2 2 2 2 2 5 3 3 4" xfId="49015"/>
    <cellStyle name="Normal 2 2 2 2 2 2 2 5 3 4" xfId="9566"/>
    <cellStyle name="Normal 2 2 2 2 2 2 2 5 3 4 2" xfId="49014"/>
    <cellStyle name="Normal 2 2 2 2 2 2 2 5 3 5" xfId="9567"/>
    <cellStyle name="Normal 2 2 2 2 2 2 2 5 3 5 2" xfId="49013"/>
    <cellStyle name="Normal 2 2 2 2 2 2 2 5 3 6" xfId="9568"/>
    <cellStyle name="Normal 2 2 2 2 2 2 2 5 3 6 2" xfId="49012"/>
    <cellStyle name="Normal 2 2 2 2 2 2 2 5 3 7" xfId="9569"/>
    <cellStyle name="Normal 2 2 2 2 2 2 2 5 3 7 2" xfId="49011"/>
    <cellStyle name="Normal 2 2 2 2 2 2 2 5 3 8" xfId="54650"/>
    <cellStyle name="Normal 2 2 2 2 2 2 2 5 4" xfId="9570"/>
    <cellStyle name="Normal 2 2 2 2 2 2 2 5 4 2" xfId="9571"/>
    <cellStyle name="Normal 2 2 2 2 2 2 2 5 4 2 2" xfId="9572"/>
    <cellStyle name="Normal 2 2 2 2 2 2 2 5 4 2 2 2" xfId="9573"/>
    <cellStyle name="Normal 2 2 2 2 2 2 2 5 4 2 2 2 2" xfId="49009"/>
    <cellStyle name="Normal 2 2 2 2 2 2 2 5 4 2 2 3" xfId="31411"/>
    <cellStyle name="Normal 2 2 2 2 2 2 2 5 4 2 3" xfId="9574"/>
    <cellStyle name="Normal 2 2 2 2 2 2 2 5 4 2 3 2" xfId="53408"/>
    <cellStyle name="Normal 2 2 2 2 2 2 2 5 4 2 4" xfId="9575"/>
    <cellStyle name="Normal 2 2 2 2 2 2 2 5 4 2 4 2" xfId="49005"/>
    <cellStyle name="Normal 2 2 2 2 2 2 2 5 4 2 5" xfId="9576"/>
    <cellStyle name="Normal 2 2 2 2 2 2 2 5 4 2 5 2" xfId="57195"/>
    <cellStyle name="Normal 2 2 2 2 2 2 2 5 4 2 6" xfId="49008"/>
    <cellStyle name="Normal 2 2 2 2 2 2 2 5 4 3" xfId="9577"/>
    <cellStyle name="Normal 2 2 2 2 2 2 2 5 4 3 2" xfId="9578"/>
    <cellStyle name="Normal 2 2 2 2 2 2 2 5 4 3 2 2" xfId="55296"/>
    <cellStyle name="Normal 2 2 2 2 2 2 2 5 4 3 3" xfId="9579"/>
    <cellStyle name="Normal 2 2 2 2 2 2 2 5 4 3 3 2" xfId="49007"/>
    <cellStyle name="Normal 2 2 2 2 2 2 2 5 4 3 4" xfId="49006"/>
    <cellStyle name="Normal 2 2 2 2 2 2 2 5 4 4" xfId="9580"/>
    <cellStyle name="Normal 2 2 2 2 2 2 2 5 4 4 2" xfId="33112"/>
    <cellStyle name="Normal 2 2 2 2 2 2 2 5 4 5" xfId="9581"/>
    <cellStyle name="Normal 2 2 2 2 2 2 2 5 4 5 2" xfId="49004"/>
    <cellStyle name="Normal 2 2 2 2 2 2 2 5 4 6" xfId="9582"/>
    <cellStyle name="Normal 2 2 2 2 2 2 2 5 4 6 2" xfId="49003"/>
    <cellStyle name="Normal 2 2 2 2 2 2 2 5 4 7" xfId="9583"/>
    <cellStyle name="Normal 2 2 2 2 2 2 2 5 4 7 2" xfId="49002"/>
    <cellStyle name="Normal 2 2 2 2 2 2 2 5 4 8" xfId="49001"/>
    <cellStyle name="Normal 2 2 2 2 2 2 2 5 5" xfId="9584"/>
    <cellStyle name="Normal 2 2 2 2 2 2 2 5 5 2" xfId="9585"/>
    <cellStyle name="Normal 2 2 2 2 2 2 2 5 5 2 2" xfId="9586"/>
    <cellStyle name="Normal 2 2 2 2 2 2 2 5 5 2 2 2" xfId="49000"/>
    <cellStyle name="Normal 2 2 2 2 2 2 2 5 5 2 3" xfId="48999"/>
    <cellStyle name="Normal 2 2 2 2 2 2 2 5 5 3" xfId="9587"/>
    <cellStyle name="Normal 2 2 2 2 2 2 2 5 5 3 2" xfId="48998"/>
    <cellStyle name="Normal 2 2 2 2 2 2 2 5 5 4" xfId="9588"/>
    <cellStyle name="Normal 2 2 2 2 2 2 2 5 5 4 2" xfId="48997"/>
    <cellStyle name="Normal 2 2 2 2 2 2 2 5 5 5" xfId="9589"/>
    <cellStyle name="Normal 2 2 2 2 2 2 2 5 5 5 2" xfId="48996"/>
    <cellStyle name="Normal 2 2 2 2 2 2 2 5 5 6" xfId="48995"/>
    <cellStyle name="Normal 2 2 2 2 2 2 2 5 6" xfId="9590"/>
    <cellStyle name="Normal 2 2 2 2 2 2 2 5 6 2" xfId="9591"/>
    <cellStyle name="Normal 2 2 2 2 2 2 2 5 6 2 2" xfId="48994"/>
    <cellStyle name="Normal 2 2 2 2 2 2 2 5 6 3" xfId="9592"/>
    <cellStyle name="Normal 2 2 2 2 2 2 2 5 6 3 2" xfId="48993"/>
    <cellStyle name="Normal 2 2 2 2 2 2 2 5 6 4" xfId="48992"/>
    <cellStyle name="Normal 2 2 2 2 2 2 2 5 7" xfId="9593"/>
    <cellStyle name="Normal 2 2 2 2 2 2 2 5 7 2" xfId="48991"/>
    <cellStyle name="Normal 2 2 2 2 2 2 2 5 8" xfId="9594"/>
    <cellStyle name="Normal 2 2 2 2 2 2 2 5 8 2" xfId="33510"/>
    <cellStyle name="Normal 2 2 2 2 2 2 2 5 9" xfId="9595"/>
    <cellStyle name="Normal 2 2 2 2 2 2 2 5 9 2" xfId="48990"/>
    <cellStyle name="Normal 2 2 2 2 2 2 2 6" xfId="9596"/>
    <cellStyle name="Normal 2 2 2 2 2 2 2 6 2" xfId="9597"/>
    <cellStyle name="Normal 2 2 2 2 2 2 2 6 2 2" xfId="55690"/>
    <cellStyle name="Normal 2 2 2 2 2 2 2 6 3" xfId="55295"/>
    <cellStyle name="Normal 2 2 2 2 2 2 2 7" xfId="9598"/>
    <cellStyle name="Normal 2 2 2 2 2 2 2 7 2" xfId="9599"/>
    <cellStyle name="Normal 2 2 2 2 2 2 2 7 2 2" xfId="9600"/>
    <cellStyle name="Normal 2 2 2 2 2 2 2 7 2 2 2" xfId="57532"/>
    <cellStyle name="Normal 2 2 2 2 2 2 2 7 2 3" xfId="48989"/>
    <cellStyle name="Normal 2 2 2 2 2 2 2 7 3" xfId="9601"/>
    <cellStyle name="Normal 2 2 2 2 2 2 2 7 3 2" xfId="54344"/>
    <cellStyle name="Normal 2 2 2 2 2 2 2 7 4" xfId="48988"/>
    <cellStyle name="Normal 2 2 2 2 2 2 2 8" xfId="9602"/>
    <cellStyle name="Normal 2 2 2 2 2 2 2 8 2" xfId="9603"/>
    <cellStyle name="Normal 2 2 2 2 2 2 2 8 2 2" xfId="33509"/>
    <cellStyle name="Normal 2 2 2 2 2 2 2 8 3" xfId="9604"/>
    <cellStyle name="Normal 2 2 2 2 2 2 2 8 3 2" xfId="48987"/>
    <cellStyle name="Normal 2 2 2 2 2 2 2 8 4" xfId="54342"/>
    <cellStyle name="Normal 2 2 2 2 2 2 2 9" xfId="9605"/>
    <cellStyle name="Normal 2 2 2 2 2 2 2 9 2" xfId="31418"/>
    <cellStyle name="Normal 2 2 2 2 2 2 2_Score samlet Q4 2011" xfId="9606"/>
    <cellStyle name="Normal 2 2 2 2 2 2 20" xfId="832"/>
    <cellStyle name="Normal 2 2 2 2 2 2 20 2" xfId="9607"/>
    <cellStyle name="Normal 2 2 2 2 2 2 20 2 2" xfId="57531"/>
    <cellStyle name="Normal 2 2 2 2 2 2 20 3" xfId="55294"/>
    <cellStyle name="Normal 2 2 2 2 2 2 20 4" xfId="54343"/>
    <cellStyle name="Normal 2 2 2 2 2 2 20 5" xfId="31417"/>
    <cellStyle name="Normal 2 2 2 2 2 2 20 6" xfId="33508"/>
    <cellStyle name="Normal 2 2 2 2 2 2 20 7" xfId="2741"/>
    <cellStyle name="Normal 2 2 2 2 2 2 21" xfId="833"/>
    <cellStyle name="Normal 2 2 2 2 2 2 21 2" xfId="9608"/>
    <cellStyle name="Normal 2 2 2 2 2 2 21 2 2" xfId="48986"/>
    <cellStyle name="Normal 2 2 2 2 2 2 21 3" xfId="54340"/>
    <cellStyle name="Normal 2 2 2 2 2 2 21 4" xfId="31416"/>
    <cellStyle name="Normal 2 2 2 2 2 2 21 5" xfId="57530"/>
    <cellStyle name="Normal 2 2 2 2 2 2 21 6" xfId="54341"/>
    <cellStyle name="Normal 2 2 2 2 2 2 21 7" xfId="2742"/>
    <cellStyle name="Normal 2 2 2 2 2 2 22" xfId="834"/>
    <cellStyle name="Normal 2 2 2 2 2 2 22 2" xfId="9609"/>
    <cellStyle name="Normal 2 2 2 2 2 2 22 2 2" xfId="48984"/>
    <cellStyle name="Normal 2 2 2 2 2 2 22 3" xfId="30670"/>
    <cellStyle name="Normal 2 2 2 2 2 2 22 4" xfId="31415"/>
    <cellStyle name="Normal 2 2 2 2 2 2 22 5" xfId="31414"/>
    <cellStyle name="Normal 2 2 2 2 2 2 22 6" xfId="48983"/>
    <cellStyle name="Normal 2 2 2 2 2 2 22 7" xfId="2743"/>
    <cellStyle name="Normal 2 2 2 2 2 2 23" xfId="835"/>
    <cellStyle name="Normal 2 2 2 2 2 2 23 2" xfId="9610"/>
    <cellStyle name="Normal 2 2 2 2 2 2 23 2 2" xfId="48985"/>
    <cellStyle name="Normal 2 2 2 2 2 2 23 3" xfId="33507"/>
    <cellStyle name="Normal 2 2 2 2 2 2 23 4" xfId="31413"/>
    <cellStyle name="Normal 2 2 2 2 2 2 23 5" xfId="54338"/>
    <cellStyle name="Normal 2 2 2 2 2 2 23 6" xfId="55293"/>
    <cellStyle name="Normal 2 2 2 2 2 2 23 7" xfId="2744"/>
    <cellStyle name="Normal 2 2 2 2 2 2 24" xfId="836"/>
    <cellStyle name="Normal 2 2 2 2 2 2 24 2" xfId="9611"/>
    <cellStyle name="Normal 2 2 2 2 2 2 24 2 2" xfId="57529"/>
    <cellStyle name="Normal 2 2 2 2 2 2 24 3" xfId="31412"/>
    <cellStyle name="Normal 2 2 2 2 2 2 24 4" xfId="54339"/>
    <cellStyle name="Normal 2 2 2 2 2 2 24 5" xfId="48982"/>
    <cellStyle name="Normal 2 2 2 2 2 2 24 6" xfId="33506"/>
    <cellStyle name="Normal 2 2 2 2 2 2 24 7" xfId="2745"/>
    <cellStyle name="Normal 2 2 2 2 2 2 25" xfId="837"/>
    <cellStyle name="Normal 2 2 2 2 2 2 25 2" xfId="9612"/>
    <cellStyle name="Normal 2 2 2 2 2 2 25 2 2" xfId="35330"/>
    <cellStyle name="Normal 2 2 2 2 2 2 25 3" xfId="57194"/>
    <cellStyle name="Normal 2 2 2 2 2 2 25 4" xfId="54336"/>
    <cellStyle name="Normal 2 2 2 2 2 2 25 5" xfId="48981"/>
    <cellStyle name="Normal 2 2 2 2 2 2 25 6" xfId="57528"/>
    <cellStyle name="Normal 2 2 2 2 2 2 25 7" xfId="2746"/>
    <cellStyle name="Normal 2 2 2 2 2 2 26" xfId="838"/>
    <cellStyle name="Normal 2 2 2 2 2 2 26 2" xfId="9613"/>
    <cellStyle name="Normal 2 2 2 2 2 2 26 2 2" xfId="31410"/>
    <cellStyle name="Normal 2 2 2 2 2 2 26 3" xfId="54337"/>
    <cellStyle name="Normal 2 2 2 2 2 2 26 4" xfId="48980"/>
    <cellStyle name="Normal 2 2 2 2 2 2 26 5" xfId="33505"/>
    <cellStyle name="Normal 2 2 2 2 2 2 26 6" xfId="31409"/>
    <cellStyle name="Normal 2 2 2 2 2 2 26 7" xfId="2747"/>
    <cellStyle name="Normal 2 2 2 2 2 2 27" xfId="839"/>
    <cellStyle name="Normal 2 2 2 2 2 2 27 2" xfId="9614"/>
    <cellStyle name="Normal 2 2 2 2 2 2 27 2 2" xfId="54334"/>
    <cellStyle name="Normal 2 2 2 2 2 2 27 3" xfId="48979"/>
    <cellStyle name="Normal 2 2 2 2 2 2 27 4" xfId="57527"/>
    <cellStyle name="Normal 2 2 2 2 2 2 27 5" xfId="54335"/>
    <cellStyle name="Normal 2 2 2 2 2 2 27 6" xfId="48976"/>
    <cellStyle name="Normal 2 2 2 2 2 2 27 7" xfId="2748"/>
    <cellStyle name="Normal 2 2 2 2 2 2 28" xfId="840"/>
    <cellStyle name="Normal 2 2 2 2 2 2 28 2" xfId="9615"/>
    <cellStyle name="Normal 2 2 2 2 2 2 28 2 2" xfId="34375"/>
    <cellStyle name="Normal 2 2 2 2 2 2 28 3" xfId="48977"/>
    <cellStyle name="Normal 2 2 2 2 2 2 28 4" xfId="48974"/>
    <cellStyle name="Normal 2 2 2 2 2 2 28 5" xfId="31408"/>
    <cellStyle name="Normal 2 2 2 2 2 2 28 6" xfId="48978"/>
    <cellStyle name="Normal 2 2 2 2 2 2 28 7" xfId="2749"/>
    <cellStyle name="Normal 2 2 2 2 2 2 29" xfId="841"/>
    <cellStyle name="Normal 2 2 2 2 2 2 29 2" xfId="9616"/>
    <cellStyle name="Normal 2 2 2 2 2 2 29 2 2" xfId="33504"/>
    <cellStyle name="Normal 2 2 2 2 2 2 29 3" xfId="48975"/>
    <cellStyle name="Normal 2 2 2 2 2 2 29 4" xfId="33111"/>
    <cellStyle name="Normal 2 2 2 2 2 2 29 5" xfId="48973"/>
    <cellStyle name="Normal 2 2 2 2 2 2 29 6" xfId="34379"/>
    <cellStyle name="Normal 2 2 2 2 2 2 29 7" xfId="2750"/>
    <cellStyle name="Normal 2 2 2 2 2 2 3" xfId="842"/>
    <cellStyle name="Normal 2 2 2 2 2 2 3 2" xfId="843"/>
    <cellStyle name="Normal 2 2 2 2 2 2 3 2 2" xfId="9619"/>
    <cellStyle name="Normal 2 2 2 2 2 2 3 2 2 2" xfId="49160"/>
    <cellStyle name="Normal 2 2 2 2 2 2 3 2 3" xfId="29520"/>
    <cellStyle name="Normal 2 2 2 2 2 2 3 2 3 2" xfId="54333"/>
    <cellStyle name="Normal 2 2 2 2 2 2 3 2 4" xfId="9618"/>
    <cellStyle name="Normal 2 2 2 2 2 2 3 2 5" xfId="57526"/>
    <cellStyle name="Normal 2 2 2 2 2 2 3 2 6" xfId="2752"/>
    <cellStyle name="Normal 2 2 2 2 2 2 3 3" xfId="9620"/>
    <cellStyle name="Normal 2 2 2 2 2 2 3 3 2" xfId="9621"/>
    <cellStyle name="Normal 2 2 2 2 2 2 3 3 2 2" xfId="48972"/>
    <cellStyle name="Normal 2 2 2 2 2 2 3 3 3" xfId="34374"/>
    <cellStyle name="Normal 2 2 2 2 2 2 3 4" xfId="9617"/>
    <cellStyle name="Normal 2 2 2 2 2 2 3 4 2" xfId="35329"/>
    <cellStyle name="Normal 2 2 2 2 2 2 3 5" xfId="48970"/>
    <cellStyle name="Normal 2 2 2 2 2 2 3 6" xfId="53407"/>
    <cellStyle name="Normal 2 2 2 2 2 2 3 7" xfId="31407"/>
    <cellStyle name="Normal 2 2 2 2 2 2 3 8" xfId="48971"/>
    <cellStyle name="Normal 2 2 2 2 2 2 3 9" xfId="2751"/>
    <cellStyle name="Normal 2 2 2 2 2 2 30" xfId="844"/>
    <cellStyle name="Normal 2 2 2 2 2 2 30 2" xfId="9622"/>
    <cellStyle name="Normal 2 2 2 2 2 2 30 2 2" xfId="48967"/>
    <cellStyle name="Normal 2 2 2 2 2 2 30 3" xfId="55687"/>
    <cellStyle name="Normal 2 2 2 2 2 2 30 4" xfId="35328"/>
    <cellStyle name="Normal 2 2 2 2 2 2 30 5" xfId="33109"/>
    <cellStyle name="Normal 2 2 2 2 2 2 30 6" xfId="53406"/>
    <cellStyle name="Normal 2 2 2 2 2 2 30 7" xfId="2753"/>
    <cellStyle name="Normal 2 2 2 2 2 2 31" xfId="845"/>
    <cellStyle name="Normal 2 2 2 2 2 2 31 2" xfId="9623"/>
    <cellStyle name="Normal 2 2 2 2 2 2 31 2 2" xfId="31405"/>
    <cellStyle name="Normal 2 2 2 2 2 2 31 3" xfId="31406"/>
    <cellStyle name="Normal 2 2 2 2 2 2 31 4" xfId="33503"/>
    <cellStyle name="Normal 2 2 2 2 2 2 31 5" xfId="31404"/>
    <cellStyle name="Normal 2 2 2 2 2 2 31 6" xfId="48968"/>
    <cellStyle name="Normal 2 2 2 2 2 2 31 7" xfId="2754"/>
    <cellStyle name="Normal 2 2 2 2 2 2 32" xfId="846"/>
    <cellStyle name="Normal 2 2 2 2 2 2 32 2" xfId="9624"/>
    <cellStyle name="Normal 2 2 2 2 2 2 32 2 2" xfId="31403"/>
    <cellStyle name="Normal 2 2 2 2 2 2 32 3" xfId="33110"/>
    <cellStyle name="Normal 2 2 2 2 2 2 32 4" xfId="31402"/>
    <cellStyle name="Normal 2 2 2 2 2 2 32 5" xfId="48899"/>
    <cellStyle name="Normal 2 2 2 2 2 2 32 6" xfId="57190"/>
    <cellStyle name="Normal 2 2 2 2 2 2 32 7" xfId="2755"/>
    <cellStyle name="Normal 2 2 2 2 2 2 33" xfId="847"/>
    <cellStyle name="Normal 2 2 2 2 2 2 33 2" xfId="9625"/>
    <cellStyle name="Normal 2 2 2 2 2 2 33 2 2" xfId="48966"/>
    <cellStyle name="Normal 2 2 2 2 2 2 33 3" xfId="31401"/>
    <cellStyle name="Normal 2 2 2 2 2 2 33 4" xfId="48965"/>
    <cellStyle name="Normal 2 2 2 2 2 2 33 5" xfId="31400"/>
    <cellStyle name="Normal 2 2 2 2 2 2 33 6" xfId="48964"/>
    <cellStyle name="Normal 2 2 2 2 2 2 33 7" xfId="2756"/>
    <cellStyle name="Normal 2 2 2 2 2 2 34" xfId="848"/>
    <cellStyle name="Normal 2 2 2 2 2 2 34 2" xfId="9626"/>
    <cellStyle name="Normal 2 2 2 2 2 2 34 2 2" xfId="31399"/>
    <cellStyle name="Normal 2 2 2 2 2 2 34 3" xfId="48963"/>
    <cellStyle name="Normal 2 2 2 2 2 2 34 4" xfId="48969"/>
    <cellStyle name="Normal 2 2 2 2 2 2 34 5" xfId="54331"/>
    <cellStyle name="Normal 2 2 2 2 2 2 34 6" xfId="48962"/>
    <cellStyle name="Normal 2 2 2 2 2 2 34 7" xfId="2757"/>
    <cellStyle name="Normal 2 2 2 2 2 2 35" xfId="849"/>
    <cellStyle name="Normal 2 2 2 2 2 2 35 2" xfId="9627"/>
    <cellStyle name="Normal 2 2 2 2 2 2 35 2 2" xfId="48961"/>
    <cellStyle name="Normal 2 2 2 2 2 2 35 3" xfId="55289"/>
    <cellStyle name="Normal 2 2 2 2 2 2 35 4" xfId="48960"/>
    <cellStyle name="Normal 2 2 2 2 2 2 35 5" xfId="48959"/>
    <cellStyle name="Normal 2 2 2 2 2 2 35 6" xfId="48958"/>
    <cellStyle name="Normal 2 2 2 2 2 2 35 7" xfId="2758"/>
    <cellStyle name="Normal 2 2 2 2 2 2 36" xfId="850"/>
    <cellStyle name="Normal 2 2 2 2 2 2 36 2" xfId="9628"/>
    <cellStyle name="Normal 2 2 2 2 2 2 36 2 2" xfId="48957"/>
    <cellStyle name="Normal 2 2 2 2 2 2 36 3" xfId="55292"/>
    <cellStyle name="Normal 2 2 2 2 2 2 36 4" xfId="48956"/>
    <cellStyle name="Normal 2 2 2 2 2 2 36 5" xfId="48955"/>
    <cellStyle name="Normal 2 2 2 2 2 2 36 6" xfId="31396"/>
    <cellStyle name="Normal 2 2 2 2 2 2 36 7" xfId="2759"/>
    <cellStyle name="Normal 2 2 2 2 2 2 37" xfId="851"/>
    <cellStyle name="Normal 2 2 2 2 2 2 37 2" xfId="9629"/>
    <cellStyle name="Normal 2 2 2 2 2 2 37 2 2" xfId="48954"/>
    <cellStyle name="Normal 2 2 2 2 2 2 37 3" xfId="48953"/>
    <cellStyle name="Normal 2 2 2 2 2 2 37 4" xfId="48952"/>
    <cellStyle name="Normal 2 2 2 2 2 2 37 5" xfId="55291"/>
    <cellStyle name="Normal 2 2 2 2 2 2 37 6" xfId="31398"/>
    <cellStyle name="Normal 2 2 2 2 2 2 37 7" xfId="2760"/>
    <cellStyle name="Normal 2 2 2 2 2 2 38" xfId="852"/>
    <cellStyle name="Normal 2 2 2 2 2 2 38 2" xfId="9630"/>
    <cellStyle name="Normal 2 2 2 2 2 2 38 2 2" xfId="57525"/>
    <cellStyle name="Normal 2 2 2 2 2 2 38 3" xfId="53703"/>
    <cellStyle name="Normal 2 2 2 2 2 2 38 4" xfId="35326"/>
    <cellStyle name="Normal 2 2 2 2 2 2 38 5" xfId="55290"/>
    <cellStyle name="Normal 2 2 2 2 2 2 38 6" xfId="57193"/>
    <cellStyle name="Normal 2 2 2 2 2 2 38 7" xfId="2761"/>
    <cellStyle name="Normal 2 2 2 2 2 2 39" xfId="853"/>
    <cellStyle name="Normal 2 2 2 2 2 2 39 2" xfId="9631"/>
    <cellStyle name="Normal 2 2 2 2 2 2 39 2 2" xfId="48950"/>
    <cellStyle name="Normal 2 2 2 2 2 2 39 3" xfId="48951"/>
    <cellStyle name="Normal 2 2 2 2 2 2 39 4" xfId="48949"/>
    <cellStyle name="Normal 2 2 2 2 2 2 39 5" xfId="54332"/>
    <cellStyle name="Normal 2 2 2 2 2 2 39 6" xfId="34373"/>
    <cellStyle name="Normal 2 2 2 2 2 2 39 7" xfId="2762"/>
    <cellStyle name="Normal 2 2 2 2 2 2 4" xfId="854"/>
    <cellStyle name="Normal 2 2 2 2 2 2 4 2" xfId="855"/>
    <cellStyle name="Normal 2 2 2 2 2 2 4 2 2" xfId="9634"/>
    <cellStyle name="Normal 2 2 2 2 2 2 4 2 2 2" xfId="48948"/>
    <cellStyle name="Normal 2 2 2 2 2 2 4 2 3" xfId="29521"/>
    <cellStyle name="Normal 2 2 2 2 2 2 4 2 3 2" xfId="33502"/>
    <cellStyle name="Normal 2 2 2 2 2 2 4 2 4" xfId="9633"/>
    <cellStyle name="Normal 2 2 2 2 2 2 4 2 5" xfId="34372"/>
    <cellStyle name="Normal 2 2 2 2 2 2 4 2 6" xfId="2764"/>
    <cellStyle name="Normal 2 2 2 2 2 2 4 3" xfId="9635"/>
    <cellStyle name="Normal 2 2 2 2 2 2 4 3 2" xfId="9636"/>
    <cellStyle name="Normal 2 2 2 2 2 2 4 3 2 2" xfId="48947"/>
    <cellStyle name="Normal 2 2 2 2 2 2 4 3 3" xfId="55689"/>
    <cellStyle name="Normal 2 2 2 2 2 2 4 4" xfId="9632"/>
    <cellStyle name="Normal 2 2 2 2 2 2 4 4 2" xfId="34371"/>
    <cellStyle name="Normal 2 2 2 2 2 2 4 5" xfId="33108"/>
    <cellStyle name="Normal 2 2 2 2 2 2 4 6" xfId="57524"/>
    <cellStyle name="Normal 2 2 2 2 2 2 4 7" xfId="34370"/>
    <cellStyle name="Normal 2 2 2 2 2 2 4 8" xfId="48946"/>
    <cellStyle name="Normal 2 2 2 2 2 2 4 9" xfId="2763"/>
    <cellStyle name="Normal 2 2 2 2 2 2 40" xfId="856"/>
    <cellStyle name="Normal 2 2 2 2 2 2 40 2" xfId="9637"/>
    <cellStyle name="Normal 2 2 2 2 2 2 40 2 2" xfId="54330"/>
    <cellStyle name="Normal 2 2 2 2 2 2 40 3" xfId="34369"/>
    <cellStyle name="Normal 2 2 2 2 2 2 40 4" xfId="48945"/>
    <cellStyle name="Normal 2 2 2 2 2 2 40 5" xfId="33501"/>
    <cellStyle name="Normal 2 2 2 2 2 2 40 6" xfId="34368"/>
    <cellStyle name="Normal 2 2 2 2 2 2 40 7" xfId="2765"/>
    <cellStyle name="Normal 2 2 2 2 2 2 41" xfId="9638"/>
    <cellStyle name="Normal 2 2 2 2 2 2 41 2" xfId="9639"/>
    <cellStyle name="Normal 2 2 2 2 2 2 41 2 2" xfId="31397"/>
    <cellStyle name="Normal 2 2 2 2 2 2 41 3" xfId="54328"/>
    <cellStyle name="Normal 2 2 2 2 2 2 42" xfId="29514"/>
    <cellStyle name="Normal 2 2 2 2 2 2 42 2" xfId="34367"/>
    <cellStyle name="Normal 2 2 2 2 2 2 43" xfId="9399"/>
    <cellStyle name="Normal 2 2 2 2 2 2 5" xfId="857"/>
    <cellStyle name="Normal 2 2 2 2 2 2 5 2" xfId="858"/>
    <cellStyle name="Normal 2 2 2 2 2 2 5 2 2" xfId="9642"/>
    <cellStyle name="Normal 2 2 2 2 2 2 5 2 2 2" xfId="48944"/>
    <cellStyle name="Normal 2 2 2 2 2 2 5 2 3" xfId="29522"/>
    <cellStyle name="Normal 2 2 2 2 2 2 5 2 3 2" xfId="57523"/>
    <cellStyle name="Normal 2 2 2 2 2 2 5 2 4" xfId="9641"/>
    <cellStyle name="Normal 2 2 2 2 2 2 5 2 5" xfId="30668"/>
    <cellStyle name="Normal 2 2 2 2 2 2 5 2 6" xfId="2767"/>
    <cellStyle name="Normal 2 2 2 2 2 2 5 3" xfId="9643"/>
    <cellStyle name="Normal 2 2 2 2 2 2 5 3 2" xfId="9644"/>
    <cellStyle name="Normal 2 2 2 2 2 2 5 3 2 2" xfId="31395"/>
    <cellStyle name="Normal 2 2 2 2 2 2 5 3 3" xfId="54329"/>
    <cellStyle name="Normal 2 2 2 2 2 2 5 4" xfId="9640"/>
    <cellStyle name="Normal 2 2 2 2 2 2 5 4 2" xfId="4120"/>
    <cellStyle name="Normal 2 2 2 2 2 2 5 5" xfId="48943"/>
    <cellStyle name="Normal 2 2 2 2 2 2 5 6" xfId="33500"/>
    <cellStyle name="Normal 2 2 2 2 2 2 5 7" xfId="34335"/>
    <cellStyle name="Normal 2 2 2 2 2 2 5 8" xfId="31394"/>
    <cellStyle name="Normal 2 2 2 2 2 2 5 9" xfId="2766"/>
    <cellStyle name="Normal 2 2 2 2 2 2 6" xfId="859"/>
    <cellStyle name="Normal 2 2 2 2 2 2 6 2" xfId="9646"/>
    <cellStyle name="Normal 2 2 2 2 2 2 6 2 2" xfId="33499"/>
    <cellStyle name="Normal 2 2 2 2 2 2 6 3" xfId="9647"/>
    <cellStyle name="Normal 2 2 2 2 2 2 6 3 2" xfId="54325"/>
    <cellStyle name="Normal 2 2 2 2 2 2 6 4" xfId="9645"/>
    <cellStyle name="Normal 2 2 2 2 2 2 6 4 2" xfId="48941"/>
    <cellStyle name="Normal 2 2 2 2 2 2 6 5" xfId="31393"/>
    <cellStyle name="Normal 2 2 2 2 2 2 6 6" xfId="53405"/>
    <cellStyle name="Normal 2 2 2 2 2 2 6 7" xfId="55288"/>
    <cellStyle name="Normal 2 2 2 2 2 2 6 8" xfId="34365"/>
    <cellStyle name="Normal 2 2 2 2 2 2 6 9" xfId="2768"/>
    <cellStyle name="Normal 2 2 2 2 2 2 7" xfId="860"/>
    <cellStyle name="Normal 2 2 2 2 2 2 7 10" xfId="31438"/>
    <cellStyle name="Normal 2 2 2 2 2 2 7 11" xfId="54649"/>
    <cellStyle name="Normal 2 2 2 2 2 2 7 12" xfId="48940"/>
    <cellStyle name="Normal 2 2 2 2 2 2 7 13" xfId="48942"/>
    <cellStyle name="Normal 2 2 2 2 2 2 7 14" xfId="2769"/>
    <cellStyle name="Normal 2 2 2 2 2 2 7 2" xfId="9649"/>
    <cellStyle name="Normal 2 2 2 2 2 2 7 2 2" xfId="9650"/>
    <cellStyle name="Normal 2 2 2 2 2 2 7 2 2 2" xfId="9651"/>
    <cellStyle name="Normal 2 2 2 2 2 2 7 2 2 2 2" xfId="48939"/>
    <cellStyle name="Normal 2 2 2 2 2 2 7 2 2 3" xfId="57521"/>
    <cellStyle name="Normal 2 2 2 2 2 2 7 2 3" xfId="9652"/>
    <cellStyle name="Normal 2 2 2 2 2 2 7 2 3 2" xfId="34364"/>
    <cellStyle name="Normal 2 2 2 2 2 2 7 2 4" xfId="9653"/>
    <cellStyle name="Normal 2 2 2 2 2 2 7 2 4 2" xfId="48938"/>
    <cellStyle name="Normal 2 2 2 2 2 2 7 2 5" xfId="9654"/>
    <cellStyle name="Normal 2 2 2 2 2 2 7 2 5 2" xfId="54326"/>
    <cellStyle name="Normal 2 2 2 2 2 2 7 2 6" xfId="34363"/>
    <cellStyle name="Normal 2 2 2 2 2 2 7 3" xfId="9655"/>
    <cellStyle name="Normal 2 2 2 2 2 2 7 3 2" xfId="9656"/>
    <cellStyle name="Normal 2 2 2 2 2 2 7 3 2 2" xfId="48937"/>
    <cellStyle name="Normal 2 2 2 2 2 2 7 3 3" xfId="9657"/>
    <cellStyle name="Normal 2 2 2 2 2 2 7 3 3 2" xfId="33498"/>
    <cellStyle name="Normal 2 2 2 2 2 2 7 3 4" xfId="34362"/>
    <cellStyle name="Normal 2 2 2 2 2 2 7 4" xfId="9658"/>
    <cellStyle name="Normal 2 2 2 2 2 2 7 4 2" xfId="48936"/>
    <cellStyle name="Normal 2 2 2 2 2 2 7 5" xfId="9659"/>
    <cellStyle name="Normal 2 2 2 2 2 2 7 5 2" xfId="54324"/>
    <cellStyle name="Normal 2 2 2 2 2 2 7 6" xfId="9660"/>
    <cellStyle name="Normal 2 2 2 2 2 2 7 6 2" xfId="30667"/>
    <cellStyle name="Normal 2 2 2 2 2 2 7 7" xfId="9661"/>
    <cellStyle name="Normal 2 2 2 2 2 2 7 7 2" xfId="48935"/>
    <cellStyle name="Normal 2 2 2 2 2 2 7 8" xfId="9662"/>
    <cellStyle name="Normal 2 2 2 2 2 2 7 8 2" xfId="57520"/>
    <cellStyle name="Normal 2 2 2 2 2 2 7 9" xfId="9648"/>
    <cellStyle name="Normal 2 2 2 2 2 2 7 9 2" xfId="34361"/>
    <cellStyle name="Normal 2 2 2 2 2 2 8" xfId="861"/>
    <cellStyle name="Normal 2 2 2 2 2 2 8 10" xfId="55287"/>
    <cellStyle name="Normal 2 2 2 2 2 2 8 11" xfId="55688"/>
    <cellStyle name="Normal 2 2 2 2 2 2 8 12" xfId="34360"/>
    <cellStyle name="Normal 2 2 2 2 2 2 8 13" xfId="48934"/>
    <cellStyle name="Normal 2 2 2 2 2 2 8 14" xfId="2770"/>
    <cellStyle name="Normal 2 2 2 2 2 2 8 2" xfId="9664"/>
    <cellStyle name="Normal 2 2 2 2 2 2 8 2 2" xfId="9665"/>
    <cellStyle name="Normal 2 2 2 2 2 2 8 2 2 2" xfId="9666"/>
    <cellStyle name="Normal 2 2 2 2 2 2 8 2 2 2 2" xfId="33497"/>
    <cellStyle name="Normal 2 2 2 2 2 2 8 2 2 3" xfId="34359"/>
    <cellStyle name="Normal 2 2 2 2 2 2 8 2 3" xfId="9667"/>
    <cellStyle name="Normal 2 2 2 2 2 2 8 2 3 2" xfId="48933"/>
    <cellStyle name="Normal 2 2 2 2 2 2 8 2 4" xfId="9668"/>
    <cellStyle name="Normal 2 2 2 2 2 2 8 2 4 2" xfId="54322"/>
    <cellStyle name="Normal 2 2 2 2 2 2 8 2 5" xfId="9669"/>
    <cellStyle name="Normal 2 2 2 2 2 2 8 2 5 2" xfId="34358"/>
    <cellStyle name="Normal 2 2 2 2 2 2 8 2 6" xfId="9670"/>
    <cellStyle name="Normal 2 2 2 2 2 2 8 2 6 2" xfId="48932"/>
    <cellStyle name="Normal 2 2 2 2 2 2 8 2 7" xfId="57519"/>
    <cellStyle name="Normal 2 2 2 2 2 2 8 3" xfId="9671"/>
    <cellStyle name="Normal 2 2 2 2 2 2 8 3 2" xfId="9672"/>
    <cellStyle name="Normal 2 2 2 2 2 2 8 3 2 2" xfId="34357"/>
    <cellStyle name="Normal 2 2 2 2 2 2 8 3 3" xfId="9673"/>
    <cellStyle name="Normal 2 2 2 2 2 2 8 3 3 2" xfId="48931"/>
    <cellStyle name="Normal 2 2 2 2 2 2 8 3 4" xfId="54323"/>
    <cellStyle name="Normal 2 2 2 2 2 2 8 4" xfId="9674"/>
    <cellStyle name="Normal 2 2 2 2 2 2 8 4 2" xfId="30666"/>
    <cellStyle name="Normal 2 2 2 2 2 2 8 5" xfId="9675"/>
    <cellStyle name="Normal 2 2 2 2 2 2 8 5 2" xfId="48930"/>
    <cellStyle name="Normal 2 2 2 2 2 2 8 6" xfId="9676"/>
    <cellStyle name="Normal 2 2 2 2 2 2 8 6 2" xfId="33496"/>
    <cellStyle name="Normal 2 2 2 2 2 2 8 7" xfId="9677"/>
    <cellStyle name="Normal 2 2 2 2 2 2 8 7 2" xfId="54320"/>
    <cellStyle name="Normal 2 2 2 2 2 2 8 8" xfId="9678"/>
    <cellStyle name="Normal 2 2 2 2 2 2 8 8 2" xfId="57518"/>
    <cellStyle name="Normal 2 2 2 2 2 2 8 9" xfId="9663"/>
    <cellStyle name="Normal 2 2 2 2 2 2 8 9 2" xfId="48926"/>
    <cellStyle name="Normal 2 2 2 2 2 2 9" xfId="862"/>
    <cellStyle name="Normal 2 2 2 2 2 2 9 10" xfId="48925"/>
    <cellStyle name="Normal 2 2 2 2 2 2 9 11" xfId="2771"/>
    <cellStyle name="Normal 2 2 2 2 2 2 9 2" xfId="9680"/>
    <cellStyle name="Normal 2 2 2 2 2 2 9 2 2" xfId="48924"/>
    <cellStyle name="Normal 2 2 2 2 2 2 9 3" xfId="9681"/>
    <cellStyle name="Normal 2 2 2 2 2 2 9 3 2" xfId="48923"/>
    <cellStyle name="Normal 2 2 2 2 2 2 9 4" xfId="9682"/>
    <cellStyle name="Normal 2 2 2 2 2 2 9 4 2" xfId="48922"/>
    <cellStyle name="Normal 2 2 2 2 2 2 9 5" xfId="9683"/>
    <cellStyle name="Normal 2 2 2 2 2 2 9 5 2" xfId="48921"/>
    <cellStyle name="Normal 2 2 2 2 2 2 9 6" xfId="9679"/>
    <cellStyle name="Normal 2 2 2 2 2 2 9 6 2" xfId="48920"/>
    <cellStyle name="Normal 2 2 2 2 2 2 9 7" xfId="34355"/>
    <cellStyle name="Normal 2 2 2 2 2 2 9 8" xfId="48927"/>
    <cellStyle name="Normal 2 2 2 2 2 2 9 9" xfId="48919"/>
    <cellStyle name="Normal 2 2 2 2 2 2_Risikomatrise BM 2012" xfId="9684"/>
    <cellStyle name="Normal 2 2 2 2 2 20" xfId="863"/>
    <cellStyle name="Normal 2 2 2 2 2 20 2" xfId="29523"/>
    <cellStyle name="Normal 2 2 2 2 2 20 2 2" xfId="48915"/>
    <cellStyle name="Normal 2 2 2 2 2 20 3" xfId="9685"/>
    <cellStyle name="Normal 2 2 2 2 2 21" xfId="864"/>
    <cellStyle name="Normal 2 2 2 2 2 21 2" xfId="29524"/>
    <cellStyle name="Normal 2 2 2 2 2 21 2 2" xfId="48918"/>
    <cellStyle name="Normal 2 2 2 2 2 21 3" xfId="9686"/>
    <cellStyle name="Normal 2 2 2 2 2 22" xfId="865"/>
    <cellStyle name="Normal 2 2 2 2 2 22 2" xfId="29525"/>
    <cellStyle name="Normal 2 2 2 2 2 22 2 2" xfId="48917"/>
    <cellStyle name="Normal 2 2 2 2 2 22 3" xfId="9687"/>
    <cellStyle name="Normal 2 2 2 2 2 23" xfId="866"/>
    <cellStyle name="Normal 2 2 2 2 2 23 2" xfId="29526"/>
    <cellStyle name="Normal 2 2 2 2 2 23 2 2" xfId="48916"/>
    <cellStyle name="Normal 2 2 2 2 2 23 3" xfId="9688"/>
    <cellStyle name="Normal 2 2 2 2 2 24" xfId="867"/>
    <cellStyle name="Normal 2 2 2 2 2 24 2" xfId="29527"/>
    <cellStyle name="Normal 2 2 2 2 2 24 2 2" xfId="35325"/>
    <cellStyle name="Normal 2 2 2 2 2 24 3" xfId="9689"/>
    <cellStyle name="Normal 2 2 2 2 2 25" xfId="868"/>
    <cellStyle name="Normal 2 2 2 2 2 25 2" xfId="29528"/>
    <cellStyle name="Normal 2 2 2 2 2 25 2 2" xfId="48914"/>
    <cellStyle name="Normal 2 2 2 2 2 25 3" xfId="9690"/>
    <cellStyle name="Normal 2 2 2 2 2 26" xfId="869"/>
    <cellStyle name="Normal 2 2 2 2 2 26 2" xfId="29529"/>
    <cellStyle name="Normal 2 2 2 2 2 26 2 2" xfId="48909"/>
    <cellStyle name="Normal 2 2 2 2 2 26 3" xfId="9691"/>
    <cellStyle name="Normal 2 2 2 2 2 27" xfId="870"/>
    <cellStyle name="Normal 2 2 2 2 2 27 2" xfId="29530"/>
    <cellStyle name="Normal 2 2 2 2 2 27 2 2" xfId="57192"/>
    <cellStyle name="Normal 2 2 2 2 2 27 3" xfId="9692"/>
    <cellStyle name="Normal 2 2 2 2 2 28" xfId="871"/>
    <cellStyle name="Normal 2 2 2 2 2 28 2" xfId="29531"/>
    <cellStyle name="Normal 2 2 2 2 2 28 2 2" xfId="48913"/>
    <cellStyle name="Normal 2 2 2 2 2 28 3" xfId="9693"/>
    <cellStyle name="Normal 2 2 2 2 2 29" xfId="872"/>
    <cellStyle name="Normal 2 2 2 2 2 29 2" xfId="29532"/>
    <cellStyle name="Normal 2 2 2 2 2 29 2 2" xfId="48928"/>
    <cellStyle name="Normal 2 2 2 2 2 29 3" xfId="9694"/>
    <cellStyle name="Normal 2 2 2 2 2 3" xfId="873"/>
    <cellStyle name="Normal 2 2 2 2 2 3 10" xfId="2772"/>
    <cellStyle name="Normal 2 2 2 2 2 3 2" xfId="874"/>
    <cellStyle name="Normal 2 2 2 2 2 3 2 2" xfId="9697"/>
    <cellStyle name="Normal 2 2 2 2 2 3 2 2 2" xfId="48912"/>
    <cellStyle name="Normal 2 2 2 2 2 3 2 3" xfId="9698"/>
    <cellStyle name="Normal 2 2 2 2 2 3 2 3 2" xfId="48911"/>
    <cellStyle name="Normal 2 2 2 2 2 3 2 4" xfId="29533"/>
    <cellStyle name="Normal 2 2 2 2 2 3 2 4 2" xfId="48910"/>
    <cellStyle name="Normal 2 2 2 2 2 3 2 5" xfId="9696"/>
    <cellStyle name="Normal 2 2 2 2 2 3 2 6" xfId="34356"/>
    <cellStyle name="Normal 2 2 2 2 2 3 2 7" xfId="2773"/>
    <cellStyle name="Normal 2 2 2 2 2 3 3" xfId="9699"/>
    <cellStyle name="Normal 2 2 2 2 2 3 3 2" xfId="48929"/>
    <cellStyle name="Normal 2 2 2 2 2 3 4" xfId="9700"/>
    <cellStyle name="Normal 2 2 2 2 2 3 4 2" xfId="54321"/>
    <cellStyle name="Normal 2 2 2 2 2 3 5" xfId="9695"/>
    <cellStyle name="Normal 2 2 2 2 2 3 5 2" xfId="34354"/>
    <cellStyle name="Normal 2 2 2 2 2 3 6" xfId="33107"/>
    <cellStyle name="Normal 2 2 2 2 2 3 7" xfId="33495"/>
    <cellStyle name="Normal 2 2 2 2 2 3 8" xfId="48901"/>
    <cellStyle name="Normal 2 2 2 2 2 3 9" xfId="34353"/>
    <cellStyle name="Normal 2 2 2 2 2 3_Score samlet Q4 2011" xfId="9701"/>
    <cellStyle name="Normal 2 2 2 2 2 30" xfId="875"/>
    <cellStyle name="Normal 2 2 2 2 2 30 2" xfId="29534"/>
    <cellStyle name="Normal 2 2 2 2 2 30 2 2" xfId="48904"/>
    <cellStyle name="Normal 2 2 2 2 2 30 3" xfId="9702"/>
    <cellStyle name="Normal 2 2 2 2 2 31" xfId="876"/>
    <cellStyle name="Normal 2 2 2 2 2 31 2" xfId="29535"/>
    <cellStyle name="Normal 2 2 2 2 2 31 2 2" xfId="57191"/>
    <cellStyle name="Normal 2 2 2 2 2 31 3" xfId="9703"/>
    <cellStyle name="Normal 2 2 2 2 2 32" xfId="877"/>
    <cellStyle name="Normal 2 2 2 2 2 32 2" xfId="29536"/>
    <cellStyle name="Normal 2 2 2 2 2 32 2 2" xfId="34389"/>
    <cellStyle name="Normal 2 2 2 2 2 32 3" xfId="9704"/>
    <cellStyle name="Normal 2 2 2 2 2 33" xfId="878"/>
    <cellStyle name="Normal 2 2 2 2 2 33 2" xfId="29537"/>
    <cellStyle name="Normal 2 2 2 2 2 33 2 2" xfId="49180"/>
    <cellStyle name="Normal 2 2 2 2 2 33 3" xfId="9705"/>
    <cellStyle name="Normal 2 2 2 2 2 34" xfId="879"/>
    <cellStyle name="Normal 2 2 2 2 2 34 2" xfId="29538"/>
    <cellStyle name="Normal 2 2 2 2 2 34 2 2" xfId="55686"/>
    <cellStyle name="Normal 2 2 2 2 2 34 3" xfId="9706"/>
    <cellStyle name="Normal 2 2 2 2 2 35" xfId="880"/>
    <cellStyle name="Normal 2 2 2 2 2 35 2" xfId="29539"/>
    <cellStyle name="Normal 2 2 2 2 2 35 2 2" xfId="48907"/>
    <cellStyle name="Normal 2 2 2 2 2 35 3" xfId="9707"/>
    <cellStyle name="Normal 2 2 2 2 2 36" xfId="881"/>
    <cellStyle name="Normal 2 2 2 2 2 36 2" xfId="29540"/>
    <cellStyle name="Normal 2 2 2 2 2 36 2 2" xfId="34352"/>
    <cellStyle name="Normal 2 2 2 2 2 36 3" xfId="9708"/>
    <cellStyle name="Normal 2 2 2 2 2 37" xfId="882"/>
    <cellStyle name="Normal 2 2 2 2 2 37 2" xfId="29541"/>
    <cellStyle name="Normal 2 2 2 2 2 37 2 2" xfId="48908"/>
    <cellStyle name="Normal 2 2 2 2 2 37 3" xfId="9709"/>
    <cellStyle name="Normal 2 2 2 2 2 38" xfId="883"/>
    <cellStyle name="Normal 2 2 2 2 2 38 2" xfId="29542"/>
    <cellStyle name="Normal 2 2 2 2 2 38 2 2" xfId="57517"/>
    <cellStyle name="Normal 2 2 2 2 2 38 3" xfId="9710"/>
    <cellStyle name="Normal 2 2 2 2 2 39" xfId="884"/>
    <cellStyle name="Normal 2 2 2 2 2 39 2" xfId="29543"/>
    <cellStyle name="Normal 2 2 2 2 2 39 2 2" xfId="48905"/>
    <cellStyle name="Normal 2 2 2 2 2 39 3" xfId="9711"/>
    <cellStyle name="Normal 2 2 2 2 2 4" xfId="885"/>
    <cellStyle name="Normal 2 2 2 2 2 4 2" xfId="886"/>
    <cellStyle name="Normal 2 2 2 2 2 4 2 10" xfId="33106"/>
    <cellStyle name="Normal 2 2 2 2 2 4 2 11" xfId="48900"/>
    <cellStyle name="Normal 2 2 2 2 2 4 2 12" xfId="48903"/>
    <cellStyle name="Normal 2 2 2 2 2 4 2 13" xfId="2774"/>
    <cellStyle name="Normal 2 2 2 2 2 4 2 2" xfId="887"/>
    <cellStyle name="Normal 2 2 2 2 2 4 2 2 10" xfId="2775"/>
    <cellStyle name="Normal 2 2 2 2 2 4 2 2 2" xfId="9715"/>
    <cellStyle name="Normal 2 2 2 2 2 4 2 2 2 2" xfId="9716"/>
    <cellStyle name="Normal 2 2 2 2 2 4 2 2 2 2 2" xfId="48902"/>
    <cellStyle name="Normal 2 2 2 2 2 4 2 2 2 3" xfId="9717"/>
    <cellStyle name="Normal 2 2 2 2 2 4 2 2 2 3 2" xfId="35324"/>
    <cellStyle name="Normal 2 2 2 2 2 4 2 2 2 4" xfId="33104"/>
    <cellStyle name="Normal 2 2 2 2 2 4 2 2 3" xfId="9718"/>
    <cellStyle name="Normal 2 2 2 2 2 4 2 2 3 2" xfId="55467"/>
    <cellStyle name="Normal 2 2 2 2 2 4 2 2 4" xfId="9719"/>
    <cellStyle name="Normal 2 2 2 2 2 4 2 2 4 2" xfId="33105"/>
    <cellStyle name="Normal 2 2 2 2 2 4 2 2 5" xfId="9720"/>
    <cellStyle name="Normal 2 2 2 2 2 4 2 2 5 2" xfId="33668"/>
    <cellStyle name="Normal 2 2 2 2 2 4 2 2 6" xfId="9721"/>
    <cellStyle name="Normal 2 2 2 2 2 4 2 2 6 2" xfId="48896"/>
    <cellStyle name="Normal 2 2 2 2 2 4 2 2 7" xfId="29545"/>
    <cellStyle name="Normal 2 2 2 2 2 4 2 2 7 2" xfId="57189"/>
    <cellStyle name="Normal 2 2 2 2 2 4 2 2 8" xfId="9714"/>
    <cellStyle name="Normal 2 2 2 2 2 4 2 2 9" xfId="48898"/>
    <cellStyle name="Normal 2 2 2 2 2 4 2 3" xfId="9722"/>
    <cellStyle name="Normal 2 2 2 2 2 4 2 3 2" xfId="9723"/>
    <cellStyle name="Normal 2 2 2 2 2 4 2 3 2 2" xfId="31392"/>
    <cellStyle name="Normal 2 2 2 2 2 4 2 3 3" xfId="9724"/>
    <cellStyle name="Normal 2 2 2 2 2 4 2 3 3 2" xfId="48897"/>
    <cellStyle name="Normal 2 2 2 2 2 4 2 3 4" xfId="33103"/>
    <cellStyle name="Normal 2 2 2 2 2 4 2 4" xfId="9725"/>
    <cellStyle name="Normal 2 2 2 2 2 4 2 4 2" xfId="9726"/>
    <cellStyle name="Normal 2 2 2 2 2 4 2 4 2 2" xfId="48906"/>
    <cellStyle name="Normal 2 2 2 2 2 4 2 4 3" xfId="9727"/>
    <cellStyle name="Normal 2 2 2 2 2 4 2 4 3 2" xfId="48895"/>
    <cellStyle name="Normal 2 2 2 2 2 4 2 4 4" xfId="48894"/>
    <cellStyle name="Normal 2 2 2 2 2 4 2 5" xfId="9728"/>
    <cellStyle name="Normal 2 2 2 2 2 4 2 5 2" xfId="48893"/>
    <cellStyle name="Normal 2 2 2 2 2 4 2 6" xfId="9729"/>
    <cellStyle name="Normal 2 2 2 2 2 4 2 6 2" xfId="48892"/>
    <cellStyle name="Normal 2 2 2 2 2 4 2 7" xfId="9730"/>
    <cellStyle name="Normal 2 2 2 2 2 4 2 7 2" xfId="48891"/>
    <cellStyle name="Normal 2 2 2 2 2 4 2 8" xfId="9713"/>
    <cellStyle name="Normal 2 2 2 2 2 4 2 8 2" xfId="48890"/>
    <cellStyle name="Normal 2 2 2 2 2 4 2 9" xfId="48889"/>
    <cellStyle name="Normal 2 2 2 2 2 4 3" xfId="9731"/>
    <cellStyle name="Normal 2 2 2 2 2 4 3 2" xfId="9732"/>
    <cellStyle name="Normal 2 2 2 2 2 4 3 2 2" xfId="48888"/>
    <cellStyle name="Normal 2 2 2 2 2 4 3 3" xfId="55286"/>
    <cellStyle name="Normal 2 2 2 2 2 4 4" xfId="9733"/>
    <cellStyle name="Normal 2 2 2 2 2 4 4 2" xfId="48887"/>
    <cellStyle name="Normal 2 2 2 2 2 4 5" xfId="29544"/>
    <cellStyle name="Normal 2 2 2 2 2 4 5 2" xfId="48886"/>
    <cellStyle name="Normal 2 2 2 2 2 4 6" xfId="9712"/>
    <cellStyle name="Normal 2 2 2 2 2 40" xfId="888"/>
    <cellStyle name="Normal 2 2 2 2 2 40 2" xfId="29546"/>
    <cellStyle name="Normal 2 2 2 2 2 40 2 2" xfId="48885"/>
    <cellStyle name="Normal 2 2 2 2 2 40 3" xfId="9734"/>
    <cellStyle name="Normal 2 2 2 2 2 41" xfId="889"/>
    <cellStyle name="Normal 2 2 2 2 2 41 2" xfId="29547"/>
    <cellStyle name="Normal 2 2 2 2 2 41 2 2" xfId="55285"/>
    <cellStyle name="Normal 2 2 2 2 2 41 3" xfId="9735"/>
    <cellStyle name="Normal 2 2 2 2 2 42" xfId="9736"/>
    <cellStyle name="Normal 2 2 2 2 2 42 2" xfId="48884"/>
    <cellStyle name="Normal 2 2 2 2 2 43" xfId="29503"/>
    <cellStyle name="Normal 2 2 2 2 2 43 2" xfId="48883"/>
    <cellStyle name="Normal 2 2 2 2 2 44" xfId="9376"/>
    <cellStyle name="Normal 2 2 2 2 2 45" xfId="3969"/>
    <cellStyle name="Normal 2 2 2 2 2 46" xfId="54361"/>
    <cellStyle name="Normal 2 2 2 2 2 47" xfId="54498"/>
    <cellStyle name="Normal 2 2 2 2 2 48" xfId="2720"/>
    <cellStyle name="Normal 2 2 2 2 2 5" xfId="890"/>
    <cellStyle name="Normal 2 2 2 2 2 5 10" xfId="9738"/>
    <cellStyle name="Normal 2 2 2 2 2 5 10 2" xfId="48882"/>
    <cellStyle name="Normal 2 2 2 2 2 5 11" xfId="29548"/>
    <cellStyle name="Normal 2 2 2 2 2 5 11 2" xfId="48881"/>
    <cellStyle name="Normal 2 2 2 2 2 5 12" xfId="9737"/>
    <cellStyle name="Normal 2 2 2 2 2 5 2" xfId="891"/>
    <cellStyle name="Normal 2 2 2 2 2 5 2 10" xfId="48880"/>
    <cellStyle name="Normal 2 2 2 2 2 5 2 11" xfId="48879"/>
    <cellStyle name="Normal 2 2 2 2 2 5 2 12" xfId="55284"/>
    <cellStyle name="Normal 2 2 2 2 2 5 2 13" xfId="48878"/>
    <cellStyle name="Normal 2 2 2 2 2 5 2 14" xfId="2776"/>
    <cellStyle name="Normal 2 2 2 2 2 5 2 2" xfId="9740"/>
    <cellStyle name="Normal 2 2 2 2 2 5 2 2 2" xfId="9741"/>
    <cellStyle name="Normal 2 2 2 2 2 5 2 2 2 2" xfId="9742"/>
    <cellStyle name="Normal 2 2 2 2 2 5 2 2 2 2 2" xfId="48877"/>
    <cellStyle name="Normal 2 2 2 2 2 5 2 2 2 3" xfId="48876"/>
    <cellStyle name="Normal 2 2 2 2 2 5 2 2 3" xfId="9743"/>
    <cellStyle name="Normal 2 2 2 2 2 5 2 2 3 2" xfId="48875"/>
    <cellStyle name="Normal 2 2 2 2 2 5 2 2 4" xfId="9744"/>
    <cellStyle name="Normal 2 2 2 2 2 5 2 2 4 2" xfId="48874"/>
    <cellStyle name="Normal 2 2 2 2 2 5 2 2 5" xfId="9745"/>
    <cellStyle name="Normal 2 2 2 2 2 5 2 2 5 2" xfId="48873"/>
    <cellStyle name="Normal 2 2 2 2 2 5 2 2 6" xfId="48872"/>
    <cellStyle name="Normal 2 2 2 2 2 5 2 3" xfId="9746"/>
    <cellStyle name="Normal 2 2 2 2 2 5 2 3 2" xfId="9747"/>
    <cellStyle name="Normal 2 2 2 2 2 5 2 3 2 2" xfId="54319"/>
    <cellStyle name="Normal 2 2 2 2 2 5 2 3 3" xfId="9748"/>
    <cellStyle name="Normal 2 2 2 2 2 5 2 3 3 2" xfId="48870"/>
    <cellStyle name="Normal 2 2 2 2 2 5 2 3 4" xfId="3815"/>
    <cellStyle name="Normal 2 2 2 2 2 5 2 4" xfId="9749"/>
    <cellStyle name="Normal 2 2 2 2 2 5 2 4 2" xfId="48871"/>
    <cellStyle name="Normal 2 2 2 2 2 5 2 5" xfId="9750"/>
    <cellStyle name="Normal 2 2 2 2 2 5 2 5 2" xfId="33494"/>
    <cellStyle name="Normal 2 2 2 2 2 5 2 6" xfId="9751"/>
    <cellStyle name="Normal 2 2 2 2 2 5 2 6 2" xfId="48868"/>
    <cellStyle name="Normal 2 2 2 2 2 5 2 7" xfId="9752"/>
    <cellStyle name="Normal 2 2 2 2 2 5 2 7 2" xfId="48867"/>
    <cellStyle name="Normal 2 2 2 2 2 5 2 8" xfId="9753"/>
    <cellStyle name="Normal 2 2 2 2 2 5 2 8 2" xfId="48866"/>
    <cellStyle name="Normal 2 2 2 2 2 5 2 9" xfId="9739"/>
    <cellStyle name="Normal 2 2 2 2 2 5 2 9 2" xfId="48865"/>
    <cellStyle name="Normal 2 2 2 2 2 5 3" xfId="9754"/>
    <cellStyle name="Normal 2 2 2 2 2 5 3 2" xfId="9755"/>
    <cellStyle name="Normal 2 2 2 2 2 5 3 2 2" xfId="9756"/>
    <cellStyle name="Normal 2 2 2 2 2 5 3 2 2 2" xfId="9757"/>
    <cellStyle name="Normal 2 2 2 2 2 5 3 2 2 2 2" xfId="48860"/>
    <cellStyle name="Normal 2 2 2 2 2 5 3 2 2 3" xfId="57188"/>
    <cellStyle name="Normal 2 2 2 2 2 5 3 2 3" xfId="9758"/>
    <cellStyle name="Normal 2 2 2 2 2 5 3 2 3 2" xfId="48864"/>
    <cellStyle name="Normal 2 2 2 2 2 5 3 2 4" xfId="9759"/>
    <cellStyle name="Normal 2 2 2 2 2 5 3 2 4 2" xfId="48863"/>
    <cellStyle name="Normal 2 2 2 2 2 5 3 2 5" xfId="9760"/>
    <cellStyle name="Normal 2 2 2 2 2 5 3 2 5 2" xfId="48862"/>
    <cellStyle name="Normal 2 2 2 2 2 5 3 2 6" xfId="48861"/>
    <cellStyle name="Normal 2 2 2 2 2 5 3 3" xfId="9761"/>
    <cellStyle name="Normal 2 2 2 2 2 5 3 3 2" xfId="9762"/>
    <cellStyle name="Normal 2 2 2 2 2 5 3 3 2 2" xfId="33102"/>
    <cellStyle name="Normal 2 2 2 2 2 5 3 3 3" xfId="9763"/>
    <cellStyle name="Normal 2 2 2 2 2 5 3 3 3 2" xfId="48859"/>
    <cellStyle name="Normal 2 2 2 2 2 5 3 3 4" xfId="48858"/>
    <cellStyle name="Normal 2 2 2 2 2 5 3 4" xfId="9764"/>
    <cellStyle name="Normal 2 2 2 2 2 5 3 4 2" xfId="55283"/>
    <cellStyle name="Normal 2 2 2 2 2 5 3 5" xfId="9765"/>
    <cellStyle name="Normal 2 2 2 2 2 5 3 5 2" xfId="48869"/>
    <cellStyle name="Normal 2 2 2 2 2 5 3 6" xfId="9766"/>
    <cellStyle name="Normal 2 2 2 2 2 5 3 6 2" xfId="31391"/>
    <cellStyle name="Normal 2 2 2 2 2 5 3 7" xfId="9767"/>
    <cellStyle name="Normal 2 2 2 2 2 5 3 7 2" xfId="48857"/>
    <cellStyle name="Normal 2 2 2 2 2 5 3 8" xfId="48856"/>
    <cellStyle name="Normal 2 2 2 2 2 5 4" xfId="9768"/>
    <cellStyle name="Normal 2 2 2 2 2 5 4 2" xfId="9769"/>
    <cellStyle name="Normal 2 2 2 2 2 5 4 2 2" xfId="9770"/>
    <cellStyle name="Normal 2 2 2 2 2 5 4 2 2 2" xfId="48855"/>
    <cellStyle name="Normal 2 2 2 2 2 5 4 2 3" xfId="48854"/>
    <cellStyle name="Normal 2 2 2 2 2 5 4 3" xfId="9771"/>
    <cellStyle name="Normal 2 2 2 2 2 5 4 3 2" xfId="48853"/>
    <cellStyle name="Normal 2 2 2 2 2 5 4 4" xfId="9772"/>
    <cellStyle name="Normal 2 2 2 2 2 5 4 4 2" xfId="55282"/>
    <cellStyle name="Normal 2 2 2 2 2 5 4 5" xfId="9773"/>
    <cellStyle name="Normal 2 2 2 2 2 5 4 5 2" xfId="33602"/>
    <cellStyle name="Normal 2 2 2 2 2 5 4 6" xfId="48852"/>
    <cellStyle name="Normal 2 2 2 2 2 5 5" xfId="9774"/>
    <cellStyle name="Normal 2 2 2 2 2 5 5 2" xfId="9775"/>
    <cellStyle name="Normal 2 2 2 2 2 5 5 2 2" xfId="35327"/>
    <cellStyle name="Normal 2 2 2 2 2 5 5 3" xfId="9776"/>
    <cellStyle name="Normal 2 2 2 2 2 5 5 3 2" xfId="48851"/>
    <cellStyle name="Normal 2 2 2 2 2 5 5 4" xfId="48850"/>
    <cellStyle name="Normal 2 2 2 2 2 5 6" xfId="9777"/>
    <cellStyle name="Normal 2 2 2 2 2 5 6 2" xfId="48849"/>
    <cellStyle name="Normal 2 2 2 2 2 5 7" xfId="9778"/>
    <cellStyle name="Normal 2 2 2 2 2 5 7 2" xfId="48848"/>
    <cellStyle name="Normal 2 2 2 2 2 5 8" xfId="9779"/>
    <cellStyle name="Normal 2 2 2 2 2 5 8 2" xfId="48847"/>
    <cellStyle name="Normal 2 2 2 2 2 5 9" xfId="9780"/>
    <cellStyle name="Normal 2 2 2 2 2 5 9 2" xfId="48846"/>
    <cellStyle name="Normal 2 2 2 2 2 6" xfId="892"/>
    <cellStyle name="Normal 2 2 2 2 2 6 10" xfId="9782"/>
    <cellStyle name="Normal 2 2 2 2 2 6 10 2" xfId="55281"/>
    <cellStyle name="Normal 2 2 2 2 2 6 11" xfId="29549"/>
    <cellStyle name="Normal 2 2 2 2 2 6 11 2" xfId="48845"/>
    <cellStyle name="Normal 2 2 2 2 2 6 12" xfId="9781"/>
    <cellStyle name="Normal 2 2 2 2 2 6 2" xfId="893"/>
    <cellStyle name="Normal 2 2 2 2 2 6 2 10" xfId="48844"/>
    <cellStyle name="Normal 2 2 2 2 2 6 2 11" xfId="48843"/>
    <cellStyle name="Normal 2 2 2 2 2 6 2 12" xfId="48842"/>
    <cellStyle name="Normal 2 2 2 2 2 6 2 13" xfId="48841"/>
    <cellStyle name="Normal 2 2 2 2 2 6 2 14" xfId="2777"/>
    <cellStyle name="Normal 2 2 2 2 2 6 2 2" xfId="9784"/>
    <cellStyle name="Normal 2 2 2 2 2 6 2 2 2" xfId="9785"/>
    <cellStyle name="Normal 2 2 2 2 2 6 2 2 2 2" xfId="9786"/>
    <cellStyle name="Normal 2 2 2 2 2 6 2 2 2 2 2" xfId="48840"/>
    <cellStyle name="Normal 2 2 2 2 2 6 2 2 2 3" xfId="48839"/>
    <cellStyle name="Normal 2 2 2 2 2 6 2 2 3" xfId="9787"/>
    <cellStyle name="Normal 2 2 2 2 2 6 2 2 3 2" xfId="48838"/>
    <cellStyle name="Normal 2 2 2 2 2 6 2 2 4" xfId="9788"/>
    <cellStyle name="Normal 2 2 2 2 2 6 2 2 4 2" xfId="48837"/>
    <cellStyle name="Normal 2 2 2 2 2 6 2 2 5" xfId="9789"/>
    <cellStyle name="Normal 2 2 2 2 2 6 2 2 5 2" xfId="48835"/>
    <cellStyle name="Normal 2 2 2 2 2 6 2 2 6" xfId="55981"/>
    <cellStyle name="Normal 2 2 2 2 2 6 2 3" xfId="9790"/>
    <cellStyle name="Normal 2 2 2 2 2 6 2 3 2" xfId="9791"/>
    <cellStyle name="Normal 2 2 2 2 2 6 2 3 2 2" xfId="48836"/>
    <cellStyle name="Normal 2 2 2 2 2 6 2 3 3" xfId="9792"/>
    <cellStyle name="Normal 2 2 2 2 2 6 2 3 3 2" xfId="55506"/>
    <cellStyle name="Normal 2 2 2 2 2 6 2 3 4" xfId="48834"/>
    <cellStyle name="Normal 2 2 2 2 2 6 2 4" xfId="9793"/>
    <cellStyle name="Normal 2 2 2 2 2 6 2 4 2" xfId="35322"/>
    <cellStyle name="Normal 2 2 2 2 2 6 2 5" xfId="9794"/>
    <cellStyle name="Normal 2 2 2 2 2 6 2 5 2" xfId="54317"/>
    <cellStyle name="Normal 2 2 2 2 2 6 2 6" xfId="9795"/>
    <cellStyle name="Normal 2 2 2 2 2 6 2 6 2" xfId="57631"/>
    <cellStyle name="Normal 2 2 2 2 2 6 2 7" xfId="9796"/>
    <cellStyle name="Normal 2 2 2 2 2 6 2 7 2" xfId="35321"/>
    <cellStyle name="Normal 2 2 2 2 2 6 2 8" xfId="9797"/>
    <cellStyle name="Normal 2 2 2 2 2 6 2 8 2" xfId="48833"/>
    <cellStyle name="Normal 2 2 2 2 2 6 2 9" xfId="9783"/>
    <cellStyle name="Normal 2 2 2 2 2 6 2 9 2" xfId="48832"/>
    <cellStyle name="Normal 2 2 2 2 2 6 3" xfId="9798"/>
    <cellStyle name="Normal 2 2 2 2 2 6 3 2" xfId="9799"/>
    <cellStyle name="Normal 2 2 2 2 2 6 3 2 2" xfId="9800"/>
    <cellStyle name="Normal 2 2 2 2 2 6 3 2 2 2" xfId="9801"/>
    <cellStyle name="Normal 2 2 2 2 2 6 3 2 2 2 2" xfId="34351"/>
    <cellStyle name="Normal 2 2 2 2 2 6 3 2 2 3" xfId="54648"/>
    <cellStyle name="Normal 2 2 2 2 2 6 3 2 3" xfId="9802"/>
    <cellStyle name="Normal 2 2 2 2 2 6 3 2 3 2" xfId="31390"/>
    <cellStyle name="Normal 2 2 2 2 2 6 3 2 4" xfId="9803"/>
    <cellStyle name="Normal 2 2 2 2 2 6 3 2 4 2" xfId="55982"/>
    <cellStyle name="Normal 2 2 2 2 2 6 3 2 5" xfId="9804"/>
    <cellStyle name="Normal 2 2 2 2 2 6 3 2 5 2" xfId="57516"/>
    <cellStyle name="Normal 2 2 2 2 2 6 3 2 6" xfId="48830"/>
    <cellStyle name="Normal 2 2 2 2 2 6 3 3" xfId="9805"/>
    <cellStyle name="Normal 2 2 2 2 2 6 3 3 2" xfId="9806"/>
    <cellStyle name="Normal 2 2 2 2 2 6 3 3 2 2" xfId="48829"/>
    <cellStyle name="Normal 2 2 2 2 2 6 3 3 3" xfId="9807"/>
    <cellStyle name="Normal 2 2 2 2 2 6 3 3 3 2" xfId="48828"/>
    <cellStyle name="Normal 2 2 2 2 2 6 3 3 4" xfId="48827"/>
    <cellStyle name="Normal 2 2 2 2 2 6 3 4" xfId="9808"/>
    <cellStyle name="Normal 2 2 2 2 2 6 3 4 2" xfId="48826"/>
    <cellStyle name="Normal 2 2 2 2 2 6 3 5" xfId="9809"/>
    <cellStyle name="Normal 2 2 2 2 2 6 3 5 2" xfId="48825"/>
    <cellStyle name="Normal 2 2 2 2 2 6 3 6" xfId="9810"/>
    <cellStyle name="Normal 2 2 2 2 2 6 3 6 2" xfId="48824"/>
    <cellStyle name="Normal 2 2 2 2 2 6 3 7" xfId="9811"/>
    <cellStyle name="Normal 2 2 2 2 2 6 3 7 2" xfId="48823"/>
    <cellStyle name="Normal 2 2 2 2 2 6 3 8" xfId="48822"/>
    <cellStyle name="Normal 2 2 2 2 2 6 4" xfId="9812"/>
    <cellStyle name="Normal 2 2 2 2 2 6 4 2" xfId="9813"/>
    <cellStyle name="Normal 2 2 2 2 2 6 4 2 2" xfId="9814"/>
    <cellStyle name="Normal 2 2 2 2 2 6 4 2 2 2" xfId="48819"/>
    <cellStyle name="Normal 2 2 2 2 2 6 4 2 3" xfId="48821"/>
    <cellStyle name="Normal 2 2 2 2 2 6 4 3" xfId="9815"/>
    <cellStyle name="Normal 2 2 2 2 2 6 4 3 2" xfId="48820"/>
    <cellStyle name="Normal 2 2 2 2 2 6 4 4" xfId="9816"/>
    <cellStyle name="Normal 2 2 2 2 2 6 4 4 2" xfId="33101"/>
    <cellStyle name="Normal 2 2 2 2 2 6 4 5" xfId="9817"/>
    <cellStyle name="Normal 2 2 2 2 2 6 4 5 2" xfId="48818"/>
    <cellStyle name="Normal 2 2 2 2 2 6 4 6" xfId="48831"/>
    <cellStyle name="Normal 2 2 2 2 2 6 5" xfId="9818"/>
    <cellStyle name="Normal 2 2 2 2 2 6 5 2" xfId="9819"/>
    <cellStyle name="Normal 2 2 2 2 2 6 5 2 2" xfId="48809"/>
    <cellStyle name="Normal 2 2 2 2 2 6 5 3" xfId="9820"/>
    <cellStyle name="Normal 2 2 2 2 2 6 5 3 2" xfId="57187"/>
    <cellStyle name="Normal 2 2 2 2 2 6 5 4" xfId="48817"/>
    <cellStyle name="Normal 2 2 2 2 2 6 6" xfId="9821"/>
    <cellStyle name="Normal 2 2 2 2 2 6 6 2" xfId="48816"/>
    <cellStyle name="Normal 2 2 2 2 2 6 7" xfId="9822"/>
    <cellStyle name="Normal 2 2 2 2 2 6 7 2" xfId="48815"/>
    <cellStyle name="Normal 2 2 2 2 2 6 8" xfId="9823"/>
    <cellStyle name="Normal 2 2 2 2 2 6 8 2" xfId="35320"/>
    <cellStyle name="Normal 2 2 2 2 2 6 9" xfId="9824"/>
    <cellStyle name="Normal 2 2 2 2 2 6 9 2" xfId="48803"/>
    <cellStyle name="Normal 2 2 2 2 2 7" xfId="894"/>
    <cellStyle name="Normal 2 2 2 2 2 7 10" xfId="9826"/>
    <cellStyle name="Normal 2 2 2 2 2 7 10 2" xfId="57630"/>
    <cellStyle name="Normal 2 2 2 2 2 7 11" xfId="29550"/>
    <cellStyle name="Normal 2 2 2 2 2 7 11 2" xfId="48814"/>
    <cellStyle name="Normal 2 2 2 2 2 7 12" xfId="9825"/>
    <cellStyle name="Normal 2 2 2 2 2 7 2" xfId="895"/>
    <cellStyle name="Normal 2 2 2 2 2 7 2 10" xfId="48813"/>
    <cellStyle name="Normal 2 2 2 2 2 7 2 11" xfId="48812"/>
    <cellStyle name="Normal 2 2 2 2 2 7 2 12" xfId="48811"/>
    <cellStyle name="Normal 2 2 2 2 2 7 2 13" xfId="48748"/>
    <cellStyle name="Normal 2 2 2 2 2 7 2 14" xfId="2778"/>
    <cellStyle name="Normal 2 2 2 2 2 7 2 2" xfId="9828"/>
    <cellStyle name="Normal 2 2 2 2 2 7 2 2 2" xfId="9829"/>
    <cellStyle name="Normal 2 2 2 2 2 7 2 2 2 2" xfId="9830"/>
    <cellStyle name="Normal 2 2 2 2 2 7 2 2 2 2 2" xfId="53404"/>
    <cellStyle name="Normal 2 2 2 2 2 7 2 2 2 3" xfId="48810"/>
    <cellStyle name="Normal 2 2 2 2 2 7 2 2 3" xfId="9831"/>
    <cellStyle name="Normal 2 2 2 2 2 7 2 2 3 2" xfId="31389"/>
    <cellStyle name="Normal 2 2 2 2 2 7 2 2 4" xfId="9832"/>
    <cellStyle name="Normal 2 2 2 2 2 7 2 2 4 2" xfId="33100"/>
    <cellStyle name="Normal 2 2 2 2 2 7 2 2 5" xfId="9833"/>
    <cellStyle name="Normal 2 2 2 2 2 7 2 2 5 2" xfId="48808"/>
    <cellStyle name="Normal 2 2 2 2 2 7 2 2 6" xfId="33667"/>
    <cellStyle name="Normal 2 2 2 2 2 7 2 3" xfId="9834"/>
    <cellStyle name="Normal 2 2 2 2 2 7 2 3 2" xfId="9835"/>
    <cellStyle name="Normal 2 2 2 2 2 7 2 3 2 2" xfId="48806"/>
    <cellStyle name="Normal 2 2 2 2 2 7 2 3 3" xfId="9836"/>
    <cellStyle name="Normal 2 2 2 2 2 7 2 3 3 2" xfId="33601"/>
    <cellStyle name="Normal 2 2 2 2 2 7 2 3 4" xfId="57183"/>
    <cellStyle name="Normal 2 2 2 2 2 7 2 4" xfId="9837"/>
    <cellStyle name="Normal 2 2 2 2 2 7 2 4 2" xfId="31388"/>
    <cellStyle name="Normal 2 2 2 2 2 7 2 5" xfId="9838"/>
    <cellStyle name="Normal 2 2 2 2 2 7 2 5 2" xfId="48807"/>
    <cellStyle name="Normal 2 2 2 2 2 7 2 6" xfId="9839"/>
    <cellStyle name="Normal 2 2 2 2 2 7 2 6 2" xfId="31387"/>
    <cellStyle name="Normal 2 2 2 2 2 7 2 7" xfId="9840"/>
    <cellStyle name="Normal 2 2 2 2 2 7 2 7 2" xfId="35323"/>
    <cellStyle name="Normal 2 2 2 2 2 7 2 8" xfId="9841"/>
    <cellStyle name="Normal 2 2 2 2 2 7 2 8 2" xfId="31384"/>
    <cellStyle name="Normal 2 2 2 2 2 7 2 9" xfId="9827"/>
    <cellStyle name="Normal 2 2 2 2 2 7 2 9 2" xfId="55979"/>
    <cellStyle name="Normal 2 2 2 2 2 7 3" xfId="9842"/>
    <cellStyle name="Normal 2 2 2 2 2 7 3 2" xfId="9843"/>
    <cellStyle name="Normal 2 2 2 2 2 7 3 2 2" xfId="9844"/>
    <cellStyle name="Normal 2 2 2 2 2 7 3 2 2 2" xfId="9845"/>
    <cellStyle name="Normal 2 2 2 2 2 7 3 2 2 2 2" xfId="31386"/>
    <cellStyle name="Normal 2 2 2 2 2 7 3 2 2 3" xfId="48805"/>
    <cellStyle name="Normal 2 2 2 2 2 7 3 2 3" xfId="9846"/>
    <cellStyle name="Normal 2 2 2 2 2 7 3 2 3 2" xfId="31385"/>
    <cellStyle name="Normal 2 2 2 2 2 7 3 2 4" xfId="9847"/>
    <cellStyle name="Normal 2 2 2 2 2 7 3 2 4 2" xfId="48804"/>
    <cellStyle name="Normal 2 2 2 2 2 7 3 2 5" xfId="9848"/>
    <cellStyle name="Normal 2 2 2 2 2 7 3 2 5 2" xfId="53702"/>
    <cellStyle name="Normal 2 2 2 2 2 7 3 2 6" xfId="35318"/>
    <cellStyle name="Normal 2 2 2 2 2 7 3 3" xfId="9849"/>
    <cellStyle name="Normal 2 2 2 2 2 7 3 3 2" xfId="9850"/>
    <cellStyle name="Normal 2 2 2 2 2 7 3 3 2 2" xfId="48802"/>
    <cellStyle name="Normal 2 2 2 2 2 7 3 3 3" xfId="9851"/>
    <cellStyle name="Normal 2 2 2 2 2 7 3 3 3 2" xfId="53403"/>
    <cellStyle name="Normal 2 2 2 2 2 7 3 3 4" xfId="31383"/>
    <cellStyle name="Normal 2 2 2 2 2 7 3 4" xfId="9852"/>
    <cellStyle name="Normal 2 2 2 2 2 7 3 4 2" xfId="54318"/>
    <cellStyle name="Normal 2 2 2 2 2 7 3 5" xfId="9853"/>
    <cellStyle name="Normal 2 2 2 2 2 7 3 5 2" xfId="31382"/>
    <cellStyle name="Normal 2 2 2 2 2 7 3 6" xfId="9854"/>
    <cellStyle name="Normal 2 2 2 2 2 7 3 6 2" xfId="48801"/>
    <cellStyle name="Normal 2 2 2 2 2 7 3 7" xfId="9855"/>
    <cellStyle name="Normal 2 2 2 2 2 7 3 7 2" xfId="34350"/>
    <cellStyle name="Normal 2 2 2 2 2 7 3 8" xfId="35317"/>
    <cellStyle name="Normal 2 2 2 2 2 7 4" xfId="9856"/>
    <cellStyle name="Normal 2 2 2 2 2 7 4 2" xfId="9857"/>
    <cellStyle name="Normal 2 2 2 2 2 7 4 2 2" xfId="9858"/>
    <cellStyle name="Normal 2 2 2 2 2 7 4 2 2 2" xfId="34349"/>
    <cellStyle name="Normal 2 2 2 2 2 7 4 2 3" xfId="53402"/>
    <cellStyle name="Normal 2 2 2 2 2 7 4 3" xfId="9859"/>
    <cellStyle name="Normal 2 2 2 2 2 7 4 3 2" xfId="33493"/>
    <cellStyle name="Normal 2 2 2 2 2 7 4 4" xfId="9860"/>
    <cellStyle name="Normal 2 2 2 2 2 7 4 4 2" xfId="48800"/>
    <cellStyle name="Normal 2 2 2 2 2 7 4 5" xfId="9861"/>
    <cellStyle name="Normal 2 2 2 2 2 7 4 5 2" xfId="31380"/>
    <cellStyle name="Normal 2 2 2 2 2 7 4 6" xfId="48799"/>
    <cellStyle name="Normal 2 2 2 2 2 7 5" xfId="9862"/>
    <cellStyle name="Normal 2 2 2 2 2 7 5 2" xfId="9863"/>
    <cellStyle name="Normal 2 2 2 2 2 7 5 2 2" xfId="31379"/>
    <cellStyle name="Normal 2 2 2 2 2 7 5 3" xfId="9864"/>
    <cellStyle name="Normal 2 2 2 2 2 7 5 3 2" xfId="35316"/>
    <cellStyle name="Normal 2 2 2 2 2 7 5 4" xfId="31381"/>
    <cellStyle name="Normal 2 2 2 2 2 7 6" xfId="9865"/>
    <cellStyle name="Normal 2 2 2 2 2 7 6 2" xfId="48798"/>
    <cellStyle name="Normal 2 2 2 2 2 7 7" xfId="9866"/>
    <cellStyle name="Normal 2 2 2 2 2 7 7 2" xfId="54315"/>
    <cellStyle name="Normal 2 2 2 2 2 7 8" xfId="9867"/>
    <cellStyle name="Normal 2 2 2 2 2 7 8 2" xfId="34348"/>
    <cellStyle name="Normal 2 2 2 2 2 7 9" xfId="9868"/>
    <cellStyle name="Normal 2 2 2 2 2 7 9 2" xfId="48797"/>
    <cellStyle name="Normal 2 2 2 2 2 8" xfId="896"/>
    <cellStyle name="Normal 2 2 2 2 2 8 2" xfId="9870"/>
    <cellStyle name="Normal 2 2 2 2 2 8 2 2" xfId="57515"/>
    <cellStyle name="Normal 2 2 2 2 2 8 3" xfId="9871"/>
    <cellStyle name="Normal 2 2 2 2 2 8 3 2" xfId="34347"/>
    <cellStyle name="Normal 2 2 2 2 2 8 4" xfId="29551"/>
    <cellStyle name="Normal 2 2 2 2 2 8 4 2" xfId="48796"/>
    <cellStyle name="Normal 2 2 2 2 2 8 5" xfId="9869"/>
    <cellStyle name="Normal 2 2 2 2 2 9" xfId="897"/>
    <cellStyle name="Normal 2 2 2 2 2 9 2" xfId="9873"/>
    <cellStyle name="Normal 2 2 2 2 2 9 2 2" xfId="9874"/>
    <cellStyle name="Normal 2 2 2 2 2 9 2 2 2" xfId="54316"/>
    <cellStyle name="Normal 2 2 2 2 2 9 2 3" xfId="3816"/>
    <cellStyle name="Normal 2 2 2 2 2 9 3" xfId="9875"/>
    <cellStyle name="Normal 2 2 2 2 2 9 3 2" xfId="48795"/>
    <cellStyle name="Normal 2 2 2 2 2 9 4" xfId="9876"/>
    <cellStyle name="Normal 2 2 2 2 2 9 4 2" xfId="33492"/>
    <cellStyle name="Normal 2 2 2 2 2 9 5" xfId="29552"/>
    <cellStyle name="Normal 2 2 2 2 2 9 5 2" xfId="34346"/>
    <cellStyle name="Normal 2 2 2 2 2 9 6" xfId="9872"/>
    <cellStyle name="Normal 2 2 2 2 2_Score samlet Q4 2011" xfId="9877"/>
    <cellStyle name="Normal 2 2 2 2 20" xfId="898"/>
    <cellStyle name="Normal 2 2 2 2 20 2" xfId="29553"/>
    <cellStyle name="Normal 2 2 2 2 20 2 2" xfId="31378"/>
    <cellStyle name="Normal 2 2 2 2 20 3" xfId="9878"/>
    <cellStyle name="Normal 2 2 2 2 20 4" xfId="54313"/>
    <cellStyle name="Normal 2 2 2 2 20 5" xfId="2779"/>
    <cellStyle name="Normal 2 2 2 2 21" xfId="899"/>
    <cellStyle name="Normal 2 2 2 2 21 2" xfId="29554"/>
    <cellStyle name="Normal 2 2 2 2 21 2 2" xfId="34345"/>
    <cellStyle name="Normal 2 2 2 2 21 3" xfId="9879"/>
    <cellStyle name="Normal 2 2 2 2 21 4" xfId="33099"/>
    <cellStyle name="Normal 2 2 2 2 21 5" xfId="2780"/>
    <cellStyle name="Normal 2 2 2 2 22" xfId="900"/>
    <cellStyle name="Normal 2 2 2 2 22 2" xfId="29555"/>
    <cellStyle name="Normal 2 2 2 2 22 2 2" xfId="57514"/>
    <cellStyle name="Normal 2 2 2 2 22 3" xfId="9880"/>
    <cellStyle name="Normal 2 2 2 2 22 4" xfId="34344"/>
    <cellStyle name="Normal 2 2 2 2 22 5" xfId="2781"/>
    <cellStyle name="Normal 2 2 2 2 23" xfId="901"/>
    <cellStyle name="Normal 2 2 2 2 23 2" xfId="29556"/>
    <cellStyle name="Normal 2 2 2 2 23 2 2" xfId="48791"/>
    <cellStyle name="Normal 2 2 2 2 23 3" xfId="9881"/>
    <cellStyle name="Normal 2 2 2 2 23 4" xfId="54314"/>
    <cellStyle name="Normal 2 2 2 2 23 5" xfId="2782"/>
    <cellStyle name="Normal 2 2 2 2 24" xfId="902"/>
    <cellStyle name="Normal 2 2 2 2 24 2" xfId="29557"/>
    <cellStyle name="Normal 2 2 2 2 24 2 2" xfId="34343"/>
    <cellStyle name="Normal 2 2 2 2 24 3" xfId="9882"/>
    <cellStyle name="Normal 2 2 2 2 24 4" xfId="57186"/>
    <cellStyle name="Normal 2 2 2 2 24 5" xfId="2783"/>
    <cellStyle name="Normal 2 2 2 2 25" xfId="903"/>
    <cellStyle name="Normal 2 2 2 2 25 2" xfId="29558"/>
    <cellStyle name="Normal 2 2 2 2 25 2 2" xfId="33491"/>
    <cellStyle name="Normal 2 2 2 2 25 3" xfId="9883"/>
    <cellStyle name="Normal 2 2 2 2 25 4" xfId="34342"/>
    <cellStyle name="Normal 2 2 2 2 25 5" xfId="2784"/>
    <cellStyle name="Normal 2 2 2 2 26" xfId="904"/>
    <cellStyle name="Normal 2 2 2 2 26 2" xfId="29559"/>
    <cellStyle name="Normal 2 2 2 2 26 2 2" xfId="48794"/>
    <cellStyle name="Normal 2 2 2 2 26 3" xfId="9884"/>
    <cellStyle name="Normal 2 2 2 2 26 4" xfId="54311"/>
    <cellStyle name="Normal 2 2 2 2 26 5" xfId="2785"/>
    <cellStyle name="Normal 2 2 2 2 27" xfId="905"/>
    <cellStyle name="Normal 2 2 2 2 27 2" xfId="29560"/>
    <cellStyle name="Normal 2 2 2 2 27 2 2" xfId="34341"/>
    <cellStyle name="Normal 2 2 2 2 27 3" xfId="9885"/>
    <cellStyle name="Normal 2 2 2 2 27 4" xfId="48793"/>
    <cellStyle name="Normal 2 2 2 2 27 5" xfId="2786"/>
    <cellStyle name="Normal 2 2 2 2 28" xfId="906"/>
    <cellStyle name="Normal 2 2 2 2 28 2" xfId="29561"/>
    <cellStyle name="Normal 2 2 2 2 28 2 2" xfId="57513"/>
    <cellStyle name="Normal 2 2 2 2 28 3" xfId="9886"/>
    <cellStyle name="Normal 2 2 2 2 28 4" xfId="34340"/>
    <cellStyle name="Normal 2 2 2 2 28 5" xfId="2787"/>
    <cellStyle name="Normal 2 2 2 2 29" xfId="907"/>
    <cellStyle name="Normal 2 2 2 2 29 2" xfId="29562"/>
    <cellStyle name="Normal 2 2 2 2 29 2 2" xfId="48792"/>
    <cellStyle name="Normal 2 2 2 2 29 3" xfId="9887"/>
    <cellStyle name="Normal 2 2 2 2 29 4" xfId="54312"/>
    <cellStyle name="Normal 2 2 2 2 29 5" xfId="2788"/>
    <cellStyle name="Normal 2 2 2 2 3" xfId="908"/>
    <cellStyle name="Normal 2 2 2 2 3 10" xfId="9889"/>
    <cellStyle name="Normal 2 2 2 2 3 10 2" xfId="33098"/>
    <cellStyle name="Normal 2 2 2 2 3 11" xfId="9890"/>
    <cellStyle name="Normal 2 2 2 2 3 11 2" xfId="48790"/>
    <cellStyle name="Normal 2 2 2 2 3 12" xfId="9891"/>
    <cellStyle name="Normal 2 2 2 2 3 12 2" xfId="48789"/>
    <cellStyle name="Normal 2 2 2 2 3 13" xfId="29563"/>
    <cellStyle name="Normal 2 2 2 2 3 13 2" xfId="34339"/>
    <cellStyle name="Normal 2 2 2 2 3 14" xfId="9888"/>
    <cellStyle name="Normal 2 2 2 2 3 2" xfId="909"/>
    <cellStyle name="Normal 2 2 2 2 3 2 10" xfId="2789"/>
    <cellStyle name="Normal 2 2 2 2 3 2 2" xfId="910"/>
    <cellStyle name="Normal 2 2 2 2 3 2 2 2" xfId="9894"/>
    <cellStyle name="Normal 2 2 2 2 3 2 2 2 2" xfId="31377"/>
    <cellStyle name="Normal 2 2 2 2 3 2 2 3" xfId="29564"/>
    <cellStyle name="Normal 2 2 2 2 3 2 2 3 2" xfId="33490"/>
    <cellStyle name="Normal 2 2 2 2 3 2 2 4" xfId="9893"/>
    <cellStyle name="Normal 2 2 2 2 3 2 2 5" xfId="54309"/>
    <cellStyle name="Normal 2 2 2 2 3 2 2 6" xfId="2790"/>
    <cellStyle name="Normal 2 2 2 2 3 2 3" xfId="9895"/>
    <cellStyle name="Normal 2 2 2 2 3 2 3 2" xfId="48786"/>
    <cellStyle name="Normal 2 2 2 2 3 2 4" xfId="9896"/>
    <cellStyle name="Normal 2 2 2 2 3 2 4 2" xfId="48785"/>
    <cellStyle name="Normal 2 2 2 2 3 2 5" xfId="9892"/>
    <cellStyle name="Normal 2 2 2 2 3 2 5 2" xfId="53401"/>
    <cellStyle name="Normal 2 2 2 2 3 2 6" xfId="34338"/>
    <cellStyle name="Normal 2 2 2 2 3 2 7" xfId="48787"/>
    <cellStyle name="Normal 2 2 2 2 3 2 8" xfId="35315"/>
    <cellStyle name="Normal 2 2 2 2 3 2 9" xfId="48780"/>
    <cellStyle name="Normal 2 2 2 2 3 3" xfId="911"/>
    <cellStyle name="Normal 2 2 2 2 3 3 10" xfId="53400"/>
    <cellStyle name="Normal 2 2 2 2 3 3 11" xfId="48784"/>
    <cellStyle name="Normal 2 2 2 2 3 3 12" xfId="2791"/>
    <cellStyle name="Normal 2 2 2 2 3 3 2" xfId="9898"/>
    <cellStyle name="Normal 2 2 2 2 3 3 2 2" xfId="9899"/>
    <cellStyle name="Normal 2 2 2 2 3 3 2 2 2" xfId="48788"/>
    <cellStyle name="Normal 2 2 2 2 3 3 2 3" xfId="9900"/>
    <cellStyle name="Normal 2 2 2 2 3 3 2 3 2" xfId="57512"/>
    <cellStyle name="Normal 2 2 2 2 3 3 2 4" xfId="48782"/>
    <cellStyle name="Normal 2 2 2 2 3 3 3" xfId="9901"/>
    <cellStyle name="Normal 2 2 2 2 3 3 3 2" xfId="48781"/>
    <cellStyle name="Normal 2 2 2 2 3 3 4" xfId="9902"/>
    <cellStyle name="Normal 2 2 2 2 3 3 4 2" xfId="4138"/>
    <cellStyle name="Normal 2 2 2 2 3 3 5" xfId="9903"/>
    <cellStyle name="Normal 2 2 2 2 3 3 5 2" xfId="31375"/>
    <cellStyle name="Normal 2 2 2 2 3 3 6" xfId="9904"/>
    <cellStyle name="Normal 2 2 2 2 3 3 6 2" xfId="53399"/>
    <cellStyle name="Normal 2 2 2 2 3 3 7" xfId="9897"/>
    <cellStyle name="Normal 2 2 2 2 3 3 7 2" xfId="48779"/>
    <cellStyle name="Normal 2 2 2 2 3 3 8" xfId="48778"/>
    <cellStyle name="Normal 2 2 2 2 3 3 9" xfId="48777"/>
    <cellStyle name="Normal 2 2 2 2 3 4" xfId="912"/>
    <cellStyle name="Normal 2 2 2 2 3 4 10" xfId="2792"/>
    <cellStyle name="Normal 2 2 2 2 3 4 2" xfId="9906"/>
    <cellStyle name="Normal 2 2 2 2 3 4 2 2" xfId="9907"/>
    <cellStyle name="Normal 2 2 2 2 3 4 2 2 2" xfId="48776"/>
    <cellStyle name="Normal 2 2 2 2 3 4 2 3" xfId="48783"/>
    <cellStyle name="Normal 2 2 2 2 3 4 3" xfId="9908"/>
    <cellStyle name="Normal 2 2 2 2 3 4 3 2" xfId="54310"/>
    <cellStyle name="Normal 2 2 2 2 3 4 4" xfId="9909"/>
    <cellStyle name="Normal 2 2 2 2 3 4 4 2" xfId="48774"/>
    <cellStyle name="Normal 2 2 2 2 3 4 5" xfId="9905"/>
    <cellStyle name="Normal 2 2 2 2 3 4 5 2" xfId="48773"/>
    <cellStyle name="Normal 2 2 2 2 3 4 6" xfId="48772"/>
    <cellStyle name="Normal 2 2 2 2 3 4 7" xfId="48771"/>
    <cellStyle name="Normal 2 2 2 2 3 4 8" xfId="48775"/>
    <cellStyle name="Normal 2 2 2 2 3 4 9" xfId="33489"/>
    <cellStyle name="Normal 2 2 2 2 3 5" xfId="913"/>
    <cellStyle name="Normal 2 2 2 2 3 5 10" xfId="2793"/>
    <cellStyle name="Normal 2 2 2 2 3 5 2" xfId="9911"/>
    <cellStyle name="Normal 2 2 2 2 3 5 2 2" xfId="48769"/>
    <cellStyle name="Normal 2 2 2 2 3 5 3" xfId="9912"/>
    <cellStyle name="Normal 2 2 2 2 3 5 3 2" xfId="48768"/>
    <cellStyle name="Normal 2 2 2 2 3 5 4" xfId="9913"/>
    <cellStyle name="Normal 2 2 2 2 3 5 4 2" xfId="48767"/>
    <cellStyle name="Normal 2 2 2 2 3 5 5" xfId="9910"/>
    <cellStyle name="Normal 2 2 2 2 3 5 5 2" xfId="48770"/>
    <cellStyle name="Normal 2 2 2 2 3 5 6" xfId="48766"/>
    <cellStyle name="Normal 2 2 2 2 3 5 7" xfId="48765"/>
    <cellStyle name="Normal 2 2 2 2 3 5 8" xfId="31376"/>
    <cellStyle name="Normal 2 2 2 2 3 5 9" xfId="48764"/>
    <cellStyle name="Normal 2 2 2 2 3 6" xfId="9914"/>
    <cellStyle name="Normal 2 2 2 2 3 6 2" xfId="9915"/>
    <cellStyle name="Normal 2 2 2 2 3 6 2 2" xfId="35319"/>
    <cellStyle name="Normal 2 2 2 2 3 6 3" xfId="57510"/>
    <cellStyle name="Normal 2 2 2 2 3 7" xfId="9916"/>
    <cellStyle name="Normal 2 2 2 2 3 7 2" xfId="9917"/>
    <cellStyle name="Normal 2 2 2 2 3 7 2 2" xfId="53398"/>
    <cellStyle name="Normal 2 2 2 2 3 7 3" xfId="48763"/>
    <cellStyle name="Normal 2 2 2 2 3 8" xfId="9918"/>
    <cellStyle name="Normal 2 2 2 2 3 8 2" xfId="31374"/>
    <cellStyle name="Normal 2 2 2 2 3 9" xfId="9919"/>
    <cellStyle name="Normal 2 2 2 2 3 9 2" xfId="54296"/>
    <cellStyle name="Normal 2 2 2 2 3_Score samlet Q4 2011" xfId="9920"/>
    <cellStyle name="Normal 2 2 2 2 30" xfId="914"/>
    <cellStyle name="Normal 2 2 2 2 30 2" xfId="29565"/>
    <cellStyle name="Normal 2 2 2 2 30 2 2" xfId="34337"/>
    <cellStyle name="Normal 2 2 2 2 30 3" xfId="9921"/>
    <cellStyle name="Normal 2 2 2 2 30 4" xfId="48762"/>
    <cellStyle name="Normal 2 2 2 2 30 5" xfId="2794"/>
    <cellStyle name="Normal 2 2 2 2 31" xfId="915"/>
    <cellStyle name="Normal 2 2 2 2 31 2" xfId="29566"/>
    <cellStyle name="Normal 2 2 2 2 31 2 2" xfId="35314"/>
    <cellStyle name="Normal 2 2 2 2 31 3" xfId="9922"/>
    <cellStyle name="Normal 2 2 2 2 31 4" xfId="54308"/>
    <cellStyle name="Normal 2 2 2 2 31 5" xfId="2795"/>
    <cellStyle name="Normal 2 2 2 2 32" xfId="916"/>
    <cellStyle name="Normal 2 2 2 2 32 2" xfId="29567"/>
    <cellStyle name="Normal 2 2 2 2 32 2 2" xfId="53397"/>
    <cellStyle name="Normal 2 2 2 2 32 3" xfId="9923"/>
    <cellStyle name="Normal 2 2 2 2 32 4" xfId="34336"/>
    <cellStyle name="Normal 2 2 2 2 32 5" xfId="2796"/>
    <cellStyle name="Normal 2 2 2 2 33" xfId="917"/>
    <cellStyle name="Normal 2 2 2 2 33 2" xfId="29568"/>
    <cellStyle name="Normal 2 2 2 2 33 2 2" xfId="31373"/>
    <cellStyle name="Normal 2 2 2 2 33 3" xfId="9924"/>
    <cellStyle name="Normal 2 2 2 2 33 4" xfId="55683"/>
    <cellStyle name="Normal 2 2 2 2 33 5" xfId="2797"/>
    <cellStyle name="Normal 2 2 2 2 34" xfId="918"/>
    <cellStyle name="Normal 2 2 2 2 34 2" xfId="29569"/>
    <cellStyle name="Normal 2 2 2 2 34 2 2" xfId="31995"/>
    <cellStyle name="Normal 2 2 2 2 34 3" xfId="9925"/>
    <cellStyle name="Normal 2 2 2 2 34 4" xfId="48761"/>
    <cellStyle name="Normal 2 2 2 2 34 5" xfId="2798"/>
    <cellStyle name="Normal 2 2 2 2 35" xfId="919"/>
    <cellStyle name="Normal 2 2 2 2 35 2" xfId="29570"/>
    <cellStyle name="Normal 2 2 2 2 35 2 2" xfId="35313"/>
    <cellStyle name="Normal 2 2 2 2 35 3" xfId="9926"/>
    <cellStyle name="Normal 2 2 2 2 35 4" xfId="54306"/>
    <cellStyle name="Normal 2 2 2 2 35 5" xfId="2799"/>
    <cellStyle name="Normal 2 2 2 2 36" xfId="920"/>
    <cellStyle name="Normal 2 2 2 2 36 2" xfId="29571"/>
    <cellStyle name="Normal 2 2 2 2 36 2 2" xfId="53396"/>
    <cellStyle name="Normal 2 2 2 2 36 3" xfId="9927"/>
    <cellStyle name="Normal 2 2 2 2 36 4" xfId="34328"/>
    <cellStyle name="Normal 2 2 2 2 36 5" xfId="2800"/>
    <cellStyle name="Normal 2 2 2 2 37" xfId="921"/>
    <cellStyle name="Normal 2 2 2 2 37 2" xfId="29572"/>
    <cellStyle name="Normal 2 2 2 2 37 2 2" xfId="31372"/>
    <cellStyle name="Normal 2 2 2 2 37 3" xfId="9928"/>
    <cellStyle name="Normal 2 2 2 2 37 4" xfId="54307"/>
    <cellStyle name="Normal 2 2 2 2 37 5" xfId="2801"/>
    <cellStyle name="Normal 2 2 2 2 38" xfId="922"/>
    <cellStyle name="Normal 2 2 2 2 38 2" xfId="29573"/>
    <cellStyle name="Normal 2 2 2 2 38 2 2" xfId="34334"/>
    <cellStyle name="Normal 2 2 2 2 38 3" xfId="9929"/>
    <cellStyle name="Normal 2 2 2 2 38 4" xfId="48760"/>
    <cellStyle name="Normal 2 2 2 2 38 5" xfId="2802"/>
    <cellStyle name="Normal 2 2 2 2 39" xfId="923"/>
    <cellStyle name="Normal 2 2 2 2 39 2" xfId="29574"/>
    <cellStyle name="Normal 2 2 2 2 39 2 2" xfId="35312"/>
    <cellStyle name="Normal 2 2 2 2 39 3" xfId="9930"/>
    <cellStyle name="Normal 2 2 2 2 39 4" xfId="54647"/>
    <cellStyle name="Normal 2 2 2 2 39 5" xfId="2803"/>
    <cellStyle name="Normal 2 2 2 2 4" xfId="924"/>
    <cellStyle name="Normal 2 2 2 2 4 10" xfId="34333"/>
    <cellStyle name="Normal 2 2 2 2 4 11" xfId="31371"/>
    <cellStyle name="Normal 2 2 2 2 4 12" xfId="54305"/>
    <cellStyle name="Normal 2 2 2 2 4 13" xfId="34332"/>
    <cellStyle name="Normal 2 2 2 2 4 14" xfId="2804"/>
    <cellStyle name="Normal 2 2 2 2 4 2" xfId="925"/>
    <cellStyle name="Normal 2 2 2 2 4 2 2" xfId="926"/>
    <cellStyle name="Normal 2 2 2 2 4 2 2 2" xfId="9934"/>
    <cellStyle name="Normal 2 2 2 2 4 2 2 2 2" xfId="48759"/>
    <cellStyle name="Normal 2 2 2 2 4 2 2 3" xfId="29576"/>
    <cellStyle name="Normal 2 2 2 2 4 2 2 3 2" xfId="55685"/>
    <cellStyle name="Normal 2 2 2 2 4 2 2 4" xfId="9933"/>
    <cellStyle name="Normal 2 2 2 2 4 2 2 5" xfId="34331"/>
    <cellStyle name="Normal 2 2 2 2 4 2 2 6" xfId="2806"/>
    <cellStyle name="Normal 2 2 2 2 4 2 3" xfId="9935"/>
    <cellStyle name="Normal 2 2 2 2 4 2 3 2" xfId="31370"/>
    <cellStyle name="Normal 2 2 2 2 4 2 4" xfId="9936"/>
    <cellStyle name="Normal 2 2 2 2 4 2 4 2" xfId="54304"/>
    <cellStyle name="Normal 2 2 2 2 4 2 5" xfId="29575"/>
    <cellStyle name="Normal 2 2 2 2 4 2 5 2" xfId="34330"/>
    <cellStyle name="Normal 2 2 2 2 4 2 6" xfId="9932"/>
    <cellStyle name="Normal 2 2 2 2 4 2 7" xfId="48758"/>
    <cellStyle name="Normal 2 2 2 2 4 2 8" xfId="2805"/>
    <cellStyle name="Normal 2 2 2 2 4 3" xfId="927"/>
    <cellStyle name="Normal 2 2 2 2 4 3 2" xfId="9938"/>
    <cellStyle name="Normal 2 2 2 2 4 3 2 2" xfId="54297"/>
    <cellStyle name="Normal 2 2 2 2 4 3 3" xfId="9939"/>
    <cellStyle name="Normal 2 2 2 2 4 3 3 2" xfId="34329"/>
    <cellStyle name="Normal 2 2 2 2 4 3 4" xfId="9940"/>
    <cellStyle name="Normal 2 2 2 2 4 3 4 2" xfId="9941"/>
    <cellStyle name="Normal 2 2 2 2 4 3 4 2 2" xfId="31367"/>
    <cellStyle name="Normal 2 2 2 2 4 3 4 3" xfId="57511"/>
    <cellStyle name="Normal 2 2 2 2 4 3 5" xfId="9942"/>
    <cellStyle name="Normal 2 2 2 2 4 3 5 2" xfId="54303"/>
    <cellStyle name="Normal 2 2 2 2 4 3 6" xfId="29577"/>
    <cellStyle name="Normal 2 2 2 2 4 3 6 2" xfId="54302"/>
    <cellStyle name="Normal 2 2 2 2 4 3 7" xfId="9937"/>
    <cellStyle name="Normal 2 2 2 2 4 3 8" xfId="31368"/>
    <cellStyle name="Normal 2 2 2 2 4 3 9" xfId="2807"/>
    <cellStyle name="Normal 2 2 2 2 4 4" xfId="928"/>
    <cellStyle name="Normal 2 2 2 2 4 4 2" xfId="9944"/>
    <cellStyle name="Normal 2 2 2 2 4 4 2 2" xfId="9945"/>
    <cellStyle name="Normal 2 2 2 2 4 4 2 2 2" xfId="34327"/>
    <cellStyle name="Normal 2 2 2 2 4 4 2 3" xfId="48757"/>
    <cellStyle name="Normal 2 2 2 2 4 4 3" xfId="9946"/>
    <cellStyle name="Normal 2 2 2 2 4 4 3 2" xfId="48756"/>
    <cellStyle name="Normal 2 2 2 2 4 4 4" xfId="29578"/>
    <cellStyle name="Normal 2 2 2 2 4 4 4 2" xfId="33097"/>
    <cellStyle name="Normal 2 2 2 2 4 4 5" xfId="9943"/>
    <cellStyle name="Normal 2 2 2 2 4 4 6" xfId="31994"/>
    <cellStyle name="Normal 2 2 2 2 4 4 7" xfId="2808"/>
    <cellStyle name="Normal 2 2 2 2 4 5" xfId="9947"/>
    <cellStyle name="Normal 2 2 2 2 4 5 2" xfId="9948"/>
    <cellStyle name="Normal 2 2 2 2 4 5 2 2" xfId="31369"/>
    <cellStyle name="Normal 2 2 2 2 4 5 3" xfId="9949"/>
    <cellStyle name="Normal 2 2 2 2 4 5 3 2" xfId="54301"/>
    <cellStyle name="Normal 2 2 2 2 4 5 4" xfId="57184"/>
    <cellStyle name="Normal 2 2 2 2 4 6" xfId="9950"/>
    <cellStyle name="Normal 2 2 2 2 4 6 2" xfId="48755"/>
    <cellStyle name="Normal 2 2 2 2 4 7" xfId="9951"/>
    <cellStyle name="Normal 2 2 2 2 4 7 2" xfId="48754"/>
    <cellStyle name="Normal 2 2 2 2 4 8" xfId="9952"/>
    <cellStyle name="Normal 2 2 2 2 4 8 2" xfId="48753"/>
    <cellStyle name="Normal 2 2 2 2 4 9" xfId="9931"/>
    <cellStyle name="Normal 2 2 2 2 4 9 2" xfId="48752"/>
    <cellStyle name="Normal 2 2 2 2 4_Score samlet Q4 2011" xfId="9953"/>
    <cellStyle name="Normal 2 2 2 2 40" xfId="929"/>
    <cellStyle name="Normal 2 2 2 2 40 2" xfId="29579"/>
    <cellStyle name="Normal 2 2 2 2 40 2 2" xfId="34326"/>
    <cellStyle name="Normal 2 2 2 2 40 3" xfId="9954"/>
    <cellStyle name="Normal 2 2 2 2 40 4" xfId="31365"/>
    <cellStyle name="Normal 2 2 2 2 40 5" xfId="2809"/>
    <cellStyle name="Normal 2 2 2 2 41" xfId="930"/>
    <cellStyle name="Normal 2 2 2 2 41 2" xfId="29580"/>
    <cellStyle name="Normal 2 2 2 2 41 2 2" xfId="54300"/>
    <cellStyle name="Normal 2 2 2 2 41 3" xfId="9955"/>
    <cellStyle name="Normal 2 2 2 2 41 4" xfId="48749"/>
    <cellStyle name="Normal 2 2 2 2 41 5" xfId="2810"/>
    <cellStyle name="Normal 2 2 2 2 42" xfId="931"/>
    <cellStyle name="Normal 2 2 2 2 42 2" xfId="29581"/>
    <cellStyle name="Normal 2 2 2 2 42 2 2" xfId="48751"/>
    <cellStyle name="Normal 2 2 2 2 42 3" xfId="9956"/>
    <cellStyle name="Normal 2 2 2 2 42 4" xfId="48750"/>
    <cellStyle name="Normal 2 2 2 2 42 5" xfId="2811"/>
    <cellStyle name="Normal 2 2 2 2 43" xfId="932"/>
    <cellStyle name="Normal 2 2 2 2 43 2" xfId="29582"/>
    <cellStyle name="Normal 2 2 2 2 43 2 2" xfId="34325"/>
    <cellStyle name="Normal 2 2 2 2 43 3" xfId="9957"/>
    <cellStyle name="Normal 2 2 2 2 43 4" xfId="33096"/>
    <cellStyle name="Normal 2 2 2 2 43 5" xfId="2812"/>
    <cellStyle name="Normal 2 2 2 2 44" xfId="933"/>
    <cellStyle name="Normal 2 2 2 2 44 2" xfId="29583"/>
    <cellStyle name="Normal 2 2 2 2 44 2 2" xfId="31366"/>
    <cellStyle name="Normal 2 2 2 2 44 3" xfId="9958"/>
    <cellStyle name="Normal 2 2 2 2 44 4" xfId="33095"/>
    <cellStyle name="Normal 2 2 2 2 44 5" xfId="2813"/>
    <cellStyle name="Normal 2 2 2 2 45" xfId="934"/>
    <cellStyle name="Normal 2 2 2 2 45 2" xfId="29584"/>
    <cellStyle name="Normal 2 2 2 2 45 2 2" xfId="33094"/>
    <cellStyle name="Normal 2 2 2 2 45 3" xfId="9959"/>
    <cellStyle name="Normal 2 2 2 2 45 4" xfId="48744"/>
    <cellStyle name="Normal 2 2 2 2 45 5" xfId="2814"/>
    <cellStyle name="Normal 2 2 2 2 46" xfId="935"/>
    <cellStyle name="Normal 2 2 2 2 46 2" xfId="29585"/>
    <cellStyle name="Normal 2 2 2 2 46 2 2" xfId="57182"/>
    <cellStyle name="Normal 2 2 2 2 46 3" xfId="9960"/>
    <cellStyle name="Normal 2 2 2 2 46 4" xfId="48747"/>
    <cellStyle name="Normal 2 2 2 2 46 5" xfId="2815"/>
    <cellStyle name="Normal 2 2 2 2 47" xfId="936"/>
    <cellStyle name="Normal 2 2 2 2 47 2" xfId="29586"/>
    <cellStyle name="Normal 2 2 2 2 47 2 2" xfId="57185"/>
    <cellStyle name="Normal 2 2 2 2 47 3" xfId="9961"/>
    <cellStyle name="Normal 2 2 2 2 47 4" xfId="48746"/>
    <cellStyle name="Normal 2 2 2 2 47 5" xfId="2816"/>
    <cellStyle name="Normal 2 2 2 2 48" xfId="937"/>
    <cellStyle name="Normal 2 2 2 2 48 2" xfId="29587"/>
    <cellStyle name="Normal 2 2 2 2 48 2 2" xfId="55684"/>
    <cellStyle name="Normal 2 2 2 2 48 3" xfId="9962"/>
    <cellStyle name="Normal 2 2 2 2 48 4" xfId="34324"/>
    <cellStyle name="Normal 2 2 2 2 48 5" xfId="2817"/>
    <cellStyle name="Normal 2 2 2 2 49" xfId="938"/>
    <cellStyle name="Normal 2 2 2 2 49 2" xfId="29588"/>
    <cellStyle name="Normal 2 2 2 2 49 2 2" xfId="48745"/>
    <cellStyle name="Normal 2 2 2 2 49 3" xfId="9963"/>
    <cellStyle name="Normal 2 2 2 2 49 4" xfId="54299"/>
    <cellStyle name="Normal 2 2 2 2 49 5" xfId="2818"/>
    <cellStyle name="Normal 2 2 2 2 5" xfId="939"/>
    <cellStyle name="Normal 2 2 2 2 5 10" xfId="34323"/>
    <cellStyle name="Normal 2 2 2 2 5 11" xfId="33093"/>
    <cellStyle name="Normal 2 2 2 2 5 12" xfId="54298"/>
    <cellStyle name="Normal 2 2 2 2 5 13" xfId="34322"/>
    <cellStyle name="Normal 2 2 2 2 5 14" xfId="2819"/>
    <cellStyle name="Normal 2 2 2 2 5 2" xfId="940"/>
    <cellStyle name="Normal 2 2 2 2 5 2 2" xfId="941"/>
    <cellStyle name="Normal 2 2 2 2 5 2 2 2" xfId="9967"/>
    <cellStyle name="Normal 2 2 2 2 5 2 2 2 2" xfId="31364"/>
    <cellStyle name="Normal 2 2 2 2 5 2 2 3" xfId="29590"/>
    <cellStyle name="Normal 2 2 2 2 5 2 2 3 2" xfId="33488"/>
    <cellStyle name="Normal 2 2 2 2 5 2 2 4" xfId="9966"/>
    <cellStyle name="Normal 2 2 2 2 5 2 2 5" xfId="34321"/>
    <cellStyle name="Normal 2 2 2 2 5 2 2 6" xfId="2821"/>
    <cellStyle name="Normal 2 2 2 2 5 2 3" xfId="9968"/>
    <cellStyle name="Normal 2 2 2 2 5 2 3 2" xfId="48743"/>
    <cellStyle name="Normal 2 2 2 2 5 2 4" xfId="9969"/>
    <cellStyle name="Normal 2 2 2 2 5 2 4 2" xfId="33487"/>
    <cellStyle name="Normal 2 2 2 2 5 2 5" xfId="29589"/>
    <cellStyle name="Normal 2 2 2 2 5 2 5 2" xfId="34320"/>
    <cellStyle name="Normal 2 2 2 2 5 2 6" xfId="9965"/>
    <cellStyle name="Normal 2 2 2 2 5 2 7" xfId="48742"/>
    <cellStyle name="Normal 2 2 2 2 5 2 8" xfId="2820"/>
    <cellStyle name="Normal 2 2 2 2 5 3" xfId="942"/>
    <cellStyle name="Normal 2 2 2 2 5 3 2" xfId="9971"/>
    <cellStyle name="Normal 2 2 2 2 5 3 2 2" xfId="54294"/>
    <cellStyle name="Normal 2 2 2 2 5 3 3" xfId="9972"/>
    <cellStyle name="Normal 2 2 2 2 5 3 3 2" xfId="34319"/>
    <cellStyle name="Normal 2 2 2 2 5 3 4" xfId="9973"/>
    <cellStyle name="Normal 2 2 2 2 5 3 4 2" xfId="9974"/>
    <cellStyle name="Normal 2 2 2 2 5 3 4 2 2" xfId="48741"/>
    <cellStyle name="Normal 2 2 2 2 5 3 4 3" xfId="57509"/>
    <cellStyle name="Normal 2 2 2 2 5 3 5" xfId="9975"/>
    <cellStyle name="Normal 2 2 2 2 5 3 5 2" xfId="34318"/>
    <cellStyle name="Normal 2 2 2 2 5 3 6" xfId="29591"/>
    <cellStyle name="Normal 2 2 2 2 5 3 6 2" xfId="48740"/>
    <cellStyle name="Normal 2 2 2 2 5 3 7" xfId="9970"/>
    <cellStyle name="Normal 2 2 2 2 5 3 8" xfId="54295"/>
    <cellStyle name="Normal 2 2 2 2 5 3 9" xfId="2822"/>
    <cellStyle name="Normal 2 2 2 2 5 4" xfId="943"/>
    <cellStyle name="Normal 2 2 2 2 5 4 2" xfId="9977"/>
    <cellStyle name="Normal 2 2 2 2 5 4 2 2" xfId="9978"/>
    <cellStyle name="Normal 2 2 2 2 5 4 2 2 2" xfId="34317"/>
    <cellStyle name="Normal 2 2 2 2 5 4 2 3" xfId="31363"/>
    <cellStyle name="Normal 2 2 2 2 5 4 3" xfId="9979"/>
    <cellStyle name="Normal 2 2 2 2 5 4 3 2" xfId="33486"/>
    <cellStyle name="Normal 2 2 2 2 5 4 4" xfId="29592"/>
    <cellStyle name="Normal 2 2 2 2 5 4 4 2" xfId="34316"/>
    <cellStyle name="Normal 2 2 2 2 5 4 5" xfId="9976"/>
    <cellStyle name="Normal 2 2 2 2 5 4 6" xfId="48739"/>
    <cellStyle name="Normal 2 2 2 2 5 4 7" xfId="2823"/>
    <cellStyle name="Normal 2 2 2 2 5 5" xfId="9980"/>
    <cellStyle name="Normal 2 2 2 2 5 5 2" xfId="9981"/>
    <cellStyle name="Normal 2 2 2 2 5 5 2 2" xfId="54293"/>
    <cellStyle name="Normal 2 2 2 2 5 5 3" xfId="9982"/>
    <cellStyle name="Normal 2 2 2 2 5 5 3 2" xfId="3817"/>
    <cellStyle name="Normal 2 2 2 2 5 5 4" xfId="48738"/>
    <cellStyle name="Normal 2 2 2 2 5 6" xfId="9983"/>
    <cellStyle name="Normal 2 2 2 2 5 6 2" xfId="57508"/>
    <cellStyle name="Normal 2 2 2 2 5 7" xfId="9984"/>
    <cellStyle name="Normal 2 2 2 2 5 7 2" xfId="55682"/>
    <cellStyle name="Normal 2 2 2 2 5 8" xfId="9985"/>
    <cellStyle name="Normal 2 2 2 2 5 8 2" xfId="33485"/>
    <cellStyle name="Normal 2 2 2 2 5 9" xfId="9964"/>
    <cellStyle name="Normal 2 2 2 2 5 9 2" xfId="48734"/>
    <cellStyle name="Normal 2 2 2 2 5_Score samlet Q4 2011" xfId="9986"/>
    <cellStyle name="Normal 2 2 2 2 50" xfId="9987"/>
    <cellStyle name="Normal 2 2 2 2 50 2" xfId="48733"/>
    <cellStyle name="Normal 2 2 2 2 51" xfId="29492"/>
    <cellStyle name="Normal 2 2 2 2 51 2" xfId="34314"/>
    <cellStyle name="Normal 2 2 2 2 52" xfId="9229"/>
    <cellStyle name="Normal 2 2 2 2 6" xfId="944"/>
    <cellStyle name="Normal 2 2 2 2 6 10" xfId="9989"/>
    <cellStyle name="Normal 2 2 2 2 6 10 2" xfId="9990"/>
    <cellStyle name="Normal 2 2 2 2 6 10 2 2" xfId="48735"/>
    <cellStyle name="Normal 2 2 2 2 6 10 3" xfId="35311"/>
    <cellStyle name="Normal 2 2 2 2 6 11" xfId="9991"/>
    <cellStyle name="Normal 2 2 2 2 6 11 2" xfId="9992"/>
    <cellStyle name="Normal 2 2 2 2 6 11 2 2" xfId="48732"/>
    <cellStyle name="Normal 2 2 2 2 6 11 3" xfId="34315"/>
    <cellStyle name="Normal 2 2 2 2 6 12" xfId="9993"/>
    <cellStyle name="Normal 2 2 2 2 6 12 2" xfId="9994"/>
    <cellStyle name="Normal 2 2 2 2 6 12 2 2" xfId="48736"/>
    <cellStyle name="Normal 2 2 2 2 6 12 3" xfId="54291"/>
    <cellStyle name="Normal 2 2 2 2 6 13" xfId="9995"/>
    <cellStyle name="Normal 2 2 2 2 6 13 2" xfId="48731"/>
    <cellStyle name="Normal 2 2 2 2 6 14" xfId="9996"/>
    <cellStyle name="Normal 2 2 2 2 6 14 2" xfId="31361"/>
    <cellStyle name="Normal 2 2 2 2 6 15" xfId="9997"/>
    <cellStyle name="Normal 2 2 2 2 6 15 2" xfId="48730"/>
    <cellStyle name="Normal 2 2 2 2 6 16" xfId="9988"/>
    <cellStyle name="Normal 2 2 2 2 6 16 2" xfId="31360"/>
    <cellStyle name="Normal 2 2 2 2 6 17" xfId="48729"/>
    <cellStyle name="Normal 2 2 2 2 6 18" xfId="34313"/>
    <cellStyle name="Normal 2 2 2 2 6 19" xfId="31362"/>
    <cellStyle name="Normal 2 2 2 2 6 2" xfId="945"/>
    <cellStyle name="Normal 2 2 2 2 6 2 2" xfId="946"/>
    <cellStyle name="Normal 2 2 2 2 6 2 2 2" xfId="29594"/>
    <cellStyle name="Normal 2 2 2 2 6 2 2 2 2" xfId="57507"/>
    <cellStyle name="Normal 2 2 2 2 6 2 2 3" xfId="9999"/>
    <cellStyle name="Normal 2 2 2 2 6 2 3" xfId="10000"/>
    <cellStyle name="Normal 2 2 2 2 6 2 3 2" xfId="10001"/>
    <cellStyle name="Normal 2 2 2 2 6 2 3 2 2" xfId="10002"/>
    <cellStyle name="Normal 2 2 2 2 6 2 3 2 2 2" xfId="10003"/>
    <cellStyle name="Normal 2 2 2 2 6 2 3 2 2 2 2" xfId="48728"/>
    <cellStyle name="Normal 2 2 2 2 6 2 3 2 2 3" xfId="10004"/>
    <cellStyle name="Normal 2 2 2 2 6 2 3 2 2 3 2" xfId="31358"/>
    <cellStyle name="Normal 2 2 2 2 6 2 3 2 2 4" xfId="48727"/>
    <cellStyle name="Normal 2 2 2 2 6 2 3 2 3" xfId="10005"/>
    <cellStyle name="Normal 2 2 2 2 6 2 3 2 3 2" xfId="34312"/>
    <cellStyle name="Normal 2 2 2 2 6 2 3 2 4" xfId="10006"/>
    <cellStyle name="Normal 2 2 2 2 6 2 3 2 4 2" xfId="31359"/>
    <cellStyle name="Normal 2 2 2 2 6 2 3 2 5" xfId="10007"/>
    <cellStyle name="Normal 2 2 2 2 6 2 3 2 5 2" xfId="31357"/>
    <cellStyle name="Normal 2 2 2 2 6 2 3 2 6" xfId="48726"/>
    <cellStyle name="Normal 2 2 2 2 6 2 3 3" xfId="10008"/>
    <cellStyle name="Normal 2 2 2 2 6 2 3 3 2" xfId="10009"/>
    <cellStyle name="Normal 2 2 2 2 6 2 3 3 2 2" xfId="31356"/>
    <cellStyle name="Normal 2 2 2 2 6 2 3 3 3" xfId="10010"/>
    <cellStyle name="Normal 2 2 2 2 6 2 3 3 3 2" xfId="48725"/>
    <cellStyle name="Normal 2 2 2 2 6 2 3 3 4" xfId="31355"/>
    <cellStyle name="Normal 2 2 2 2 6 2 3 4" xfId="10011"/>
    <cellStyle name="Normal 2 2 2 2 6 2 3 4 2" xfId="48724"/>
    <cellStyle name="Normal 2 2 2 2 6 2 3 5" xfId="10012"/>
    <cellStyle name="Normal 2 2 2 2 6 2 3 5 2" xfId="48737"/>
    <cellStyle name="Normal 2 2 2 2 6 2 3 6" xfId="10013"/>
    <cellStyle name="Normal 2 2 2 2 6 2 3 6 2" xfId="31354"/>
    <cellStyle name="Normal 2 2 2 2 6 2 3 7" xfId="10014"/>
    <cellStyle name="Normal 2 2 2 2 6 2 3 7 2" xfId="48723"/>
    <cellStyle name="Normal 2 2 2 2 6 2 3 8" xfId="34399"/>
    <cellStyle name="Normal 2 2 2 2 6 2 4" xfId="10015"/>
    <cellStyle name="Normal 2 2 2 2 6 2 4 2" xfId="49300"/>
    <cellStyle name="Normal 2 2 2 2 6 2 5" xfId="29593"/>
    <cellStyle name="Normal 2 2 2 2 6 2 5 2" xfId="54292"/>
    <cellStyle name="Normal 2 2 2 2 6 2 6" xfId="9998"/>
    <cellStyle name="Normal 2 2 2 2 6 2 7" xfId="48722"/>
    <cellStyle name="Normal 2 2 2 2 6 2 8" xfId="2825"/>
    <cellStyle name="Normal 2 2 2 2 6 2_Risikomatrise samlet 2012" xfId="10016"/>
    <cellStyle name="Normal 2 2 2 2 6 20" xfId="48718"/>
    <cellStyle name="Normal 2 2 2 2 6 21" xfId="2824"/>
    <cellStyle name="Normal 2 2 2 2 6 3" xfId="947"/>
    <cellStyle name="Normal 2 2 2 2 6 3 2" xfId="948"/>
    <cellStyle name="Normal 2 2 2 2 6 3 2 2" xfId="29596"/>
    <cellStyle name="Normal 2 2 2 2 6 3 2 2 2" xfId="57181"/>
    <cellStyle name="Normal 2 2 2 2 6 3 2 3" xfId="10018"/>
    <cellStyle name="Normal 2 2 2 2 6 3 3" xfId="10019"/>
    <cellStyle name="Normal 2 2 2 2 6 3 3 2" xfId="48721"/>
    <cellStyle name="Normal 2 2 2 2 6 3 4" xfId="29595"/>
    <cellStyle name="Normal 2 2 2 2 6 3 4 2" xfId="48720"/>
    <cellStyle name="Normal 2 2 2 2 6 3 5" xfId="10017"/>
    <cellStyle name="Normal 2 2 2 2 6 3 6" xfId="48719"/>
    <cellStyle name="Normal 2 2 2 2 6 3 7" xfId="2826"/>
    <cellStyle name="Normal 2 2 2 2 6 4" xfId="949"/>
    <cellStyle name="Normal 2 2 2 2 6 4 2" xfId="29597"/>
    <cellStyle name="Normal 2 2 2 2 6 4 2 2" xfId="31351"/>
    <cellStyle name="Normal 2 2 2 2 6 4 3" xfId="10020"/>
    <cellStyle name="Normal 2 2 2 2 6 5" xfId="950"/>
    <cellStyle name="Normal 2 2 2 2 6 5 2" xfId="29598"/>
    <cellStyle name="Normal 2 2 2 2 6 5 2 2" xfId="33092"/>
    <cellStyle name="Normal 2 2 2 2 6 5 3" xfId="10021"/>
    <cellStyle name="Normal 2 2 2 2 6 6" xfId="10022"/>
    <cellStyle name="Normal 2 2 2 2 6 6 2" xfId="10023"/>
    <cellStyle name="Normal 2 2 2 2 6 6 2 2" xfId="10024"/>
    <cellStyle name="Normal 2 2 2 2 6 6 2 2 2" xfId="48717"/>
    <cellStyle name="Normal 2 2 2 2 6 6 2 3" xfId="31353"/>
    <cellStyle name="Normal 2 2 2 2 6 6 3" xfId="10025"/>
    <cellStyle name="Normal 2 2 2 2 6 6 3 2" xfId="33484"/>
    <cellStyle name="Normal 2 2 2 2 6 6 4" xfId="10026"/>
    <cellStyle name="Normal 2 2 2 2 6 6 4 2" xfId="54289"/>
    <cellStyle name="Normal 2 2 2 2 6 6 5" xfId="10027"/>
    <cellStyle name="Normal 2 2 2 2 6 6 5 2" xfId="48716"/>
    <cellStyle name="Normal 2 2 2 2 6 6 6" xfId="34310"/>
    <cellStyle name="Normal 2 2 2 2 6 7" xfId="10028"/>
    <cellStyle name="Normal 2 2 2 2 6 7 2" xfId="10029"/>
    <cellStyle name="Normal 2 2 2 2 6 7 2 2" xfId="35310"/>
    <cellStyle name="Normal 2 2 2 2 6 7 3" xfId="10030"/>
    <cellStyle name="Normal 2 2 2 2 6 7 3 2" xfId="10031"/>
    <cellStyle name="Normal 2 2 2 2 6 7 3 2 2" xfId="10032"/>
    <cellStyle name="Normal 2 2 2 2 6 7 3 2 2 2" xfId="48715"/>
    <cellStyle name="Normal 2 2 2 2 6 7 3 2 3" xfId="10033"/>
    <cellStyle name="Normal 2 2 2 2 6 7 3 2 3 2" xfId="48714"/>
    <cellStyle name="Normal 2 2 2 2 6 7 3 2 4" xfId="48713"/>
    <cellStyle name="Normal 2 2 2 2 6 7 3 3" xfId="10034"/>
    <cellStyle name="Normal 2 2 2 2 6 7 3 3 2" xfId="48712"/>
    <cellStyle name="Normal 2 2 2 2 6 7 3 4" xfId="10035"/>
    <cellStyle name="Normal 2 2 2 2 6 7 3 4 2" xfId="48711"/>
    <cellStyle name="Normal 2 2 2 2 6 7 3 5" xfId="10036"/>
    <cellStyle name="Normal 2 2 2 2 6 7 3 5 2" xfId="31350"/>
    <cellStyle name="Normal 2 2 2 2 6 7 3 6" xfId="48710"/>
    <cellStyle name="Normal 2 2 2 2 6 7 4" xfId="10037"/>
    <cellStyle name="Normal 2 2 2 2 6 7 4 2" xfId="10038"/>
    <cellStyle name="Normal 2 2 2 2 6 7 4 2 2" xfId="48709"/>
    <cellStyle name="Normal 2 2 2 2 6 7 4 3" xfId="10039"/>
    <cellStyle name="Normal 2 2 2 2 6 7 4 3 2" xfId="48708"/>
    <cellStyle name="Normal 2 2 2 2 6 7 4 4" xfId="48707"/>
    <cellStyle name="Normal 2 2 2 2 6 7 5" xfId="10040"/>
    <cellStyle name="Normal 2 2 2 2 6 7 5 2" xfId="31349"/>
    <cellStyle name="Normal 2 2 2 2 6 7 6" xfId="10041"/>
    <cellStyle name="Normal 2 2 2 2 6 7 6 2" xfId="48706"/>
    <cellStyle name="Normal 2 2 2 2 6 7 7" xfId="10042"/>
    <cellStyle name="Normal 2 2 2 2 6 7 7 2" xfId="48705"/>
    <cellStyle name="Normal 2 2 2 2 6 7 8" xfId="10043"/>
    <cellStyle name="Normal 2 2 2 2 6 7 8 2" xfId="48704"/>
    <cellStyle name="Normal 2 2 2 2 6 7 9" xfId="48703"/>
    <cellStyle name="Normal 2 2 2 2 6 8" xfId="10044"/>
    <cellStyle name="Normal 2 2 2 2 6 8 2" xfId="48702"/>
    <cellStyle name="Normal 2 2 2 2 6 9" xfId="10045"/>
    <cellStyle name="Normal 2 2 2 2 6 9 2" xfId="34311"/>
    <cellStyle name="Normal 2 2 2 2 6_Risikomatrise samlet 2012" xfId="10046"/>
    <cellStyle name="Normal 2 2 2 2 7" xfId="951"/>
    <cellStyle name="Normal 2 2 2 2 7 10" xfId="10048"/>
    <cellStyle name="Normal 2 2 2 2 7 10 2" xfId="31352"/>
    <cellStyle name="Normal 2 2 2 2 7 11" xfId="10049"/>
    <cellStyle name="Normal 2 2 2 2 7 11 2" xfId="48701"/>
    <cellStyle name="Normal 2 2 2 2 7 12" xfId="10050"/>
    <cellStyle name="Normal 2 2 2 2 7 12 2" xfId="57506"/>
    <cellStyle name="Normal 2 2 2 2 7 13" xfId="10051"/>
    <cellStyle name="Normal 2 2 2 2 7 13 2" xfId="54290"/>
    <cellStyle name="Normal 2 2 2 2 7 14" xfId="10052"/>
    <cellStyle name="Normal 2 2 2 2 7 14 2" xfId="34308"/>
    <cellStyle name="Normal 2 2 2 2 7 15" xfId="10053"/>
    <cellStyle name="Normal 2 2 2 2 7 15 2" xfId="48699"/>
    <cellStyle name="Normal 2 2 2 2 7 16" xfId="10054"/>
    <cellStyle name="Normal 2 2 2 2 7 16 2" xfId="31449"/>
    <cellStyle name="Normal 2 2 2 2 7 17" xfId="10047"/>
    <cellStyle name="Normal 2 2 2 2 7 17 2" xfId="34309"/>
    <cellStyle name="Normal 2 2 2 2 7 18" xfId="48700"/>
    <cellStyle name="Normal 2 2 2 2 7 19" xfId="33483"/>
    <cellStyle name="Normal 2 2 2 2 7 2" xfId="952"/>
    <cellStyle name="Normal 2 2 2 2 7 2 2" xfId="953"/>
    <cellStyle name="Normal 2 2 2 2 7 2 2 2" xfId="10057"/>
    <cellStyle name="Normal 2 2 2 2 7 2 2 2 2" xfId="34307"/>
    <cellStyle name="Normal 2 2 2 2 7 2 2 3" xfId="10058"/>
    <cellStyle name="Normal 2 2 2 2 7 2 2 3 2" xfId="48698"/>
    <cellStyle name="Normal 2 2 2 2 7 2 2 4" xfId="10056"/>
    <cellStyle name="Normal 2 2 2 2 7 2 2 4 2" xfId="54287"/>
    <cellStyle name="Normal 2 2 2 2 7 2 2 5" xfId="34306"/>
    <cellStyle name="Normal 2 2 2 2 7 2 2 6" xfId="48697"/>
    <cellStyle name="Normal 2 2 2 2 7 2 2 7" xfId="48696"/>
    <cellStyle name="Normal 2 2 2 2 7 2 2 8" xfId="48695"/>
    <cellStyle name="Normal 2 2 2 2 7 2 2 9" xfId="2829"/>
    <cellStyle name="Normal 2 2 2 2 7 2 3" xfId="10059"/>
    <cellStyle name="Normal 2 2 2 2 7 2 3 2" xfId="48694"/>
    <cellStyle name="Normal 2 2 2 2 7 2 4" xfId="10060"/>
    <cellStyle name="Normal 2 2 2 2 7 2 4 2" xfId="10061"/>
    <cellStyle name="Normal 2 2 2 2 7 2 4 2 2" xfId="48693"/>
    <cellStyle name="Normal 2 2 2 2 7 2 4 3" xfId="48692"/>
    <cellStyle name="Normal 2 2 2 2 7 2 5" xfId="10062"/>
    <cellStyle name="Normal 2 2 2 2 7 2 5 2" xfId="48691"/>
    <cellStyle name="Normal 2 2 2 2 7 2 6" xfId="29599"/>
    <cellStyle name="Normal 2 2 2 2 7 2 6 2" xfId="48690"/>
    <cellStyle name="Normal 2 2 2 2 7 2 7" xfId="10055"/>
    <cellStyle name="Normal 2 2 2 2 7 2 8" xfId="48689"/>
    <cellStyle name="Normal 2 2 2 2 7 2 9" xfId="2828"/>
    <cellStyle name="Normal 2 2 2 2 7 20" xfId="48688"/>
    <cellStyle name="Normal 2 2 2 2 7 21" xfId="31347"/>
    <cellStyle name="Normal 2 2 2 2 7 22" xfId="2827"/>
    <cellStyle name="Normal 2 2 2 2 7 3" xfId="954"/>
    <cellStyle name="Normal 2 2 2 2 7 3 2" xfId="10064"/>
    <cellStyle name="Normal 2 2 2 2 7 3 2 2" xfId="48687"/>
    <cellStyle name="Normal 2 2 2 2 7 3 3" xfId="10065"/>
    <cellStyle name="Normal 2 2 2 2 7 3 3 2" xfId="35309"/>
    <cellStyle name="Normal 2 2 2 2 7 3 4" xfId="10066"/>
    <cellStyle name="Normal 2 2 2 2 7 3 4 2" xfId="48681"/>
    <cellStyle name="Normal 2 2 2 2 7 3 5" xfId="29600"/>
    <cellStyle name="Normal 2 2 2 2 7 3 5 2" xfId="53395"/>
    <cellStyle name="Normal 2 2 2 2 7 3 6" xfId="10063"/>
    <cellStyle name="Normal 2 2 2 2 7 3 7" xfId="48686"/>
    <cellStyle name="Normal 2 2 2 2 7 3 8" xfId="2830"/>
    <cellStyle name="Normal 2 2 2 2 7 4" xfId="10067"/>
    <cellStyle name="Normal 2 2 2 2 7 4 2" xfId="10068"/>
    <cellStyle name="Normal 2 2 2 2 7 4 2 2" xfId="48685"/>
    <cellStyle name="Normal 2 2 2 2 7 4 3" xfId="48684"/>
    <cellStyle name="Normal 2 2 2 2 7 5" xfId="10069"/>
    <cellStyle name="Normal 2 2 2 2 7 5 2" xfId="10070"/>
    <cellStyle name="Normal 2 2 2 2 7 5 2 2" xfId="10071"/>
    <cellStyle name="Normal 2 2 2 2 7 5 2 2 2" xfId="10072"/>
    <cellStyle name="Normal 2 2 2 2 7 5 2 2 2 2" xfId="48683"/>
    <cellStyle name="Normal 2 2 2 2 7 5 2 2 3" xfId="48682"/>
    <cellStyle name="Normal 2 2 2 2 7 5 2 3" xfId="10073"/>
    <cellStyle name="Normal 2 2 2 2 7 5 2 3 2" xfId="35308"/>
    <cellStyle name="Normal 2 2 2 2 7 5 2 4" xfId="10074"/>
    <cellStyle name="Normal 2 2 2 2 7 5 2 4 2" xfId="48653"/>
    <cellStyle name="Normal 2 2 2 2 7 5 2 5" xfId="10075"/>
    <cellStyle name="Normal 2 2 2 2 7 5 2 5 2" xfId="53394"/>
    <cellStyle name="Normal 2 2 2 2 7 5 2 6" xfId="48678"/>
    <cellStyle name="Normal 2 2 2 2 7 5 3" xfId="10076"/>
    <cellStyle name="Normal 2 2 2 2 7 5 3 2" xfId="10077"/>
    <cellStyle name="Normal 2 2 2 2 7 5 3 2 2" xfId="48680"/>
    <cellStyle name="Normal 2 2 2 2 7 5 3 3" xfId="10078"/>
    <cellStyle name="Normal 2 2 2 2 7 5 3 3 2" xfId="48679"/>
    <cellStyle name="Normal 2 2 2 2 7 5 3 4" xfId="33091"/>
    <cellStyle name="Normal 2 2 2 2 7 5 4" xfId="10079"/>
    <cellStyle name="Normal 2 2 2 2 7 5 4 2" xfId="48677"/>
    <cellStyle name="Normal 2 2 2 2 7 5 5" xfId="10080"/>
    <cellStyle name="Normal 2 2 2 2 7 5 5 2" xfId="31345"/>
    <cellStyle name="Normal 2 2 2 2 7 5 6" xfId="10081"/>
    <cellStyle name="Normal 2 2 2 2 7 5 6 2" xfId="57180"/>
    <cellStyle name="Normal 2 2 2 2 7 5 7" xfId="10082"/>
    <cellStyle name="Normal 2 2 2 2 7 5 7 2" xfId="48676"/>
    <cellStyle name="Normal 2 2 2 2 7 5 8" xfId="57505"/>
    <cellStyle name="Normal 2 2 2 2 7 6" xfId="10083"/>
    <cellStyle name="Normal 2 2 2 2 7 6 2" xfId="10084"/>
    <cellStyle name="Normal 2 2 2 2 7 6 2 2" xfId="10085"/>
    <cellStyle name="Normal 2 2 2 2 7 6 2 2 2" xfId="10086"/>
    <cellStyle name="Normal 2 2 2 2 7 6 2 2 2 2" xfId="48674"/>
    <cellStyle name="Normal 2 2 2 2 7 6 2 2 3" xfId="48673"/>
    <cellStyle name="Normal 2 2 2 2 7 6 2 3" xfId="10087"/>
    <cellStyle name="Normal 2 2 2 2 7 6 2 3 2" xfId="48672"/>
    <cellStyle name="Normal 2 2 2 2 7 6 2 4" xfId="10088"/>
    <cellStyle name="Normal 2 2 2 2 7 6 2 4 2" xfId="48671"/>
    <cellStyle name="Normal 2 2 2 2 7 6 2 5" xfId="10089"/>
    <cellStyle name="Normal 2 2 2 2 7 6 2 5 2" xfId="31348"/>
    <cellStyle name="Normal 2 2 2 2 7 6 2 6" xfId="48670"/>
    <cellStyle name="Normal 2 2 2 2 7 6 3" xfId="10090"/>
    <cellStyle name="Normal 2 2 2 2 7 6 3 2" xfId="10091"/>
    <cellStyle name="Normal 2 2 2 2 7 6 3 2 2" xfId="55280"/>
    <cellStyle name="Normal 2 2 2 2 7 6 3 3" xfId="10092"/>
    <cellStyle name="Normal 2 2 2 2 7 6 3 3 2" xfId="48675"/>
    <cellStyle name="Normal 2 2 2 2 7 6 3 4" xfId="54288"/>
    <cellStyle name="Normal 2 2 2 2 7 6 4" xfId="10093"/>
    <cellStyle name="Normal 2 2 2 2 7 6 4 2" xfId="33482"/>
    <cellStyle name="Normal 2 2 2 2 7 6 5" xfId="10094"/>
    <cellStyle name="Normal 2 2 2 2 7 6 5 2" xfId="48668"/>
    <cellStyle name="Normal 2 2 2 2 7 6 6" xfId="10095"/>
    <cellStyle name="Normal 2 2 2 2 7 6 6 2" xfId="48595"/>
    <cellStyle name="Normal 2 2 2 2 7 6 7" xfId="10096"/>
    <cellStyle name="Normal 2 2 2 2 7 6 7 2" xfId="33090"/>
    <cellStyle name="Normal 2 2 2 2 7 6 8" xfId="57176"/>
    <cellStyle name="Normal 2 2 2 2 7 7" xfId="10097"/>
    <cellStyle name="Normal 2 2 2 2 7 7 2" xfId="10098"/>
    <cellStyle name="Normal 2 2 2 2 7 7 2 2" xfId="10099"/>
    <cellStyle name="Normal 2 2 2 2 7 7 2 2 2" xfId="31346"/>
    <cellStyle name="Normal 2 2 2 2 7 7 2 3" xfId="48667"/>
    <cellStyle name="Normal 2 2 2 2 7 7 3" xfId="10100"/>
    <cellStyle name="Normal 2 2 2 2 7 7 3 2" xfId="31344"/>
    <cellStyle name="Normal 2 2 2 2 7 7 4" xfId="10101"/>
    <cellStyle name="Normal 2 2 2 2 7 7 4 2" xfId="34305"/>
    <cellStyle name="Normal 2 2 2 2 7 7 5" xfId="10102"/>
    <cellStyle name="Normal 2 2 2 2 7 7 5 2" xfId="48669"/>
    <cellStyle name="Normal 2 2 2 2 7 7 6" xfId="54285"/>
    <cellStyle name="Normal 2 2 2 2 7 8" xfId="10103"/>
    <cellStyle name="Normal 2 2 2 2 7 8 2" xfId="10104"/>
    <cellStyle name="Normal 2 2 2 2 7 8 2 2" xfId="31343"/>
    <cellStyle name="Normal 2 2 2 2 7 8 3" xfId="10105"/>
    <cellStyle name="Normal 2 2 2 2 7 8 3 2" xfId="48665"/>
    <cellStyle name="Normal 2 2 2 2 7 8 4" xfId="48664"/>
    <cellStyle name="Normal 2 2 2 2 7 9" xfId="10106"/>
    <cellStyle name="Normal 2 2 2 2 7 9 2" xfId="10107"/>
    <cellStyle name="Normal 2 2 2 2 7 9 2 2" xfId="34304"/>
    <cellStyle name="Normal 2 2 2 2 7 9 3" xfId="48666"/>
    <cellStyle name="Normal 2 2 2 2 7_Risikomatrise BM 2012" xfId="10108"/>
    <cellStyle name="Normal 2 2 2 2 8" xfId="955"/>
    <cellStyle name="Normal 2 2 2 2 8 10" xfId="55279"/>
    <cellStyle name="Normal 2 2 2 2 8 11" xfId="48663"/>
    <cellStyle name="Normal 2 2 2 2 8 12" xfId="48662"/>
    <cellStyle name="Normal 2 2 2 2 8 13" xfId="48661"/>
    <cellStyle name="Normal 2 2 2 2 8 14" xfId="2831"/>
    <cellStyle name="Normal 2 2 2 2 8 2" xfId="956"/>
    <cellStyle name="Normal 2 2 2 2 8 2 2" xfId="957"/>
    <cellStyle name="Normal 2 2 2 2 8 2 2 2" xfId="10112"/>
    <cellStyle name="Normal 2 2 2 2 8 2 2 2 2" xfId="48660"/>
    <cellStyle name="Normal 2 2 2 2 8 2 2 3" xfId="29602"/>
    <cellStyle name="Normal 2 2 2 2 8 2 2 3 2" xfId="48659"/>
    <cellStyle name="Normal 2 2 2 2 8 2 2 4" xfId="10111"/>
    <cellStyle name="Normal 2 2 2 2 8 2 2 5" xfId="48658"/>
    <cellStyle name="Normal 2 2 2 2 8 2 2 6" xfId="2833"/>
    <cellStyle name="Normal 2 2 2 2 8 2 3" xfId="10113"/>
    <cellStyle name="Normal 2 2 2 2 8 2 3 2" xfId="48657"/>
    <cellStyle name="Normal 2 2 2 2 8 2 4" xfId="10114"/>
    <cellStyle name="Normal 2 2 2 2 8 2 4 2" xfId="48656"/>
    <cellStyle name="Normal 2 2 2 2 8 2 5" xfId="29601"/>
    <cellStyle name="Normal 2 2 2 2 8 2 5 2" xfId="48655"/>
    <cellStyle name="Normal 2 2 2 2 8 2 6" xfId="10110"/>
    <cellStyle name="Normal 2 2 2 2 8 2 7" xfId="48654"/>
    <cellStyle name="Normal 2 2 2 2 8 2 8" xfId="2832"/>
    <cellStyle name="Normal 2 2 2 2 8 3" xfId="10115"/>
    <cellStyle name="Normal 2 2 2 2 8 3 2" xfId="10116"/>
    <cellStyle name="Normal 2 2 2 2 8 3 2 2" xfId="35307"/>
    <cellStyle name="Normal 2 2 2 2 8 3 3" xfId="10117"/>
    <cellStyle name="Normal 2 2 2 2 8 3 3 2" xfId="35306"/>
    <cellStyle name="Normal 2 2 2 2 8 3 4" xfId="10118"/>
    <cellStyle name="Normal 2 2 2 2 8 3 4 2" xfId="48648"/>
    <cellStyle name="Normal 2 2 2 2 8 3 5" xfId="53393"/>
    <cellStyle name="Normal 2 2 2 2 8 4" xfId="10119"/>
    <cellStyle name="Normal 2 2 2 2 8 4 2" xfId="10120"/>
    <cellStyle name="Normal 2 2 2 2 8 4 2 2" xfId="48652"/>
    <cellStyle name="Normal 2 2 2 2 8 4 3" xfId="10121"/>
    <cellStyle name="Normal 2 2 2 2 8 4 3 2" xfId="48651"/>
    <cellStyle name="Normal 2 2 2 2 8 4 4" xfId="48650"/>
    <cellStyle name="Normal 2 2 2 2 8 5" xfId="10122"/>
    <cellStyle name="Normal 2 2 2 2 8 5 2" xfId="10123"/>
    <cellStyle name="Normal 2 2 2 2 8 5 2 2" xfId="48649"/>
    <cellStyle name="Normal 2 2 2 2 8 5 3" xfId="35305"/>
    <cellStyle name="Normal 2 2 2 2 8 6" xfId="10124"/>
    <cellStyle name="Normal 2 2 2 2 8 6 2" xfId="48646"/>
    <cellStyle name="Normal 2 2 2 2 8 7" xfId="10125"/>
    <cellStyle name="Normal 2 2 2 2 8 7 2" xfId="53392"/>
    <cellStyle name="Normal 2 2 2 2 8 8" xfId="10126"/>
    <cellStyle name="Normal 2 2 2 2 8 8 2" xfId="33089"/>
    <cellStyle name="Normal 2 2 2 2 8 9" xfId="10109"/>
    <cellStyle name="Normal 2 2 2 2 8 9 2" xfId="48643"/>
    <cellStyle name="Normal 2 2 2 2 8_Risikomatrise samlet 2012" xfId="10127"/>
    <cellStyle name="Normal 2 2 2 2 9" xfId="958"/>
    <cellStyle name="Normal 2 2 2 2 9 10" xfId="57179"/>
    <cellStyle name="Normal 2 2 2 2 9 11" xfId="48647"/>
    <cellStyle name="Normal 2 2 2 2 9 12" xfId="35304"/>
    <cellStyle name="Normal 2 2 2 2 9 13" xfId="48641"/>
    <cellStyle name="Normal 2 2 2 2 9 14" xfId="2834"/>
    <cellStyle name="Normal 2 2 2 2 9 2" xfId="959"/>
    <cellStyle name="Normal 2 2 2 2 9 2 2" xfId="960"/>
    <cellStyle name="Normal 2 2 2 2 9 2 2 2" xfId="10131"/>
    <cellStyle name="Normal 2 2 2 2 9 2 2 2 2" xfId="53391"/>
    <cellStyle name="Normal 2 2 2 2 9 2 2 3" xfId="29604"/>
    <cellStyle name="Normal 2 2 2 2 9 2 2 3 2" xfId="48645"/>
    <cellStyle name="Normal 2 2 2 2 9 2 2 4" xfId="10130"/>
    <cellStyle name="Normal 2 2 2 2 9 2 2 5" xfId="48644"/>
    <cellStyle name="Normal 2 2 2 2 9 2 2 6" xfId="2836"/>
    <cellStyle name="Normal 2 2 2 2 9 2 3" xfId="10132"/>
    <cellStyle name="Normal 2 2 2 2 9 2 3 2" xfId="3857"/>
    <cellStyle name="Normal 2 2 2 2 9 2 4" xfId="10133"/>
    <cellStyle name="Normal 2 2 2 2 9 2 4 2" xfId="48642"/>
    <cellStyle name="Normal 2 2 2 2 9 2 5" xfId="29603"/>
    <cellStyle name="Normal 2 2 2 2 9 2 5 2" xfId="35303"/>
    <cellStyle name="Normal 2 2 2 2 9 2 6" xfId="10129"/>
    <cellStyle name="Normal 2 2 2 2 9 2 7" xfId="48636"/>
    <cellStyle name="Normal 2 2 2 2 9 2 8" xfId="2835"/>
    <cellStyle name="Normal 2 2 2 2 9 3" xfId="10134"/>
    <cellStyle name="Normal 2 2 2 2 9 3 2" xfId="10135"/>
    <cellStyle name="Normal 2 2 2 2 9 3 2 2" xfId="53390"/>
    <cellStyle name="Normal 2 2 2 2 9 3 3" xfId="10136"/>
    <cellStyle name="Normal 2 2 2 2 9 3 3 2" xfId="48640"/>
    <cellStyle name="Normal 2 2 2 2 9 3 4" xfId="10137"/>
    <cellStyle name="Normal 2 2 2 2 9 3 4 2" xfId="48639"/>
    <cellStyle name="Normal 2 2 2 2 9 3 5" xfId="48638"/>
    <cellStyle name="Normal 2 2 2 2 9 4" xfId="10138"/>
    <cellStyle name="Normal 2 2 2 2 9 4 2" xfId="10139"/>
    <cellStyle name="Normal 2 2 2 2 9 4 2 2" xfId="48637"/>
    <cellStyle name="Normal 2 2 2 2 9 4 3" xfId="10140"/>
    <cellStyle name="Normal 2 2 2 2 9 4 3 2" xfId="35302"/>
    <cellStyle name="Normal 2 2 2 2 9 4 4" xfId="48626"/>
    <cellStyle name="Normal 2 2 2 2 9 5" xfId="10141"/>
    <cellStyle name="Normal 2 2 2 2 9 5 2" xfId="10142"/>
    <cellStyle name="Normal 2 2 2 2 9 5 2 2" xfId="55980"/>
    <cellStyle name="Normal 2 2 2 2 9 5 3" xfId="48635"/>
    <cellStyle name="Normal 2 2 2 2 9 6" xfId="10143"/>
    <cellStyle name="Normal 2 2 2 2 9 6 2" xfId="48634"/>
    <cellStyle name="Normal 2 2 2 2 9 7" xfId="10144"/>
    <cellStyle name="Normal 2 2 2 2 9 7 2" xfId="48633"/>
    <cellStyle name="Normal 2 2 2 2 9 8" xfId="10145"/>
    <cellStyle name="Normal 2 2 2 2 9 8 2" xfId="48632"/>
    <cellStyle name="Normal 2 2 2 2 9 9" xfId="10128"/>
    <cellStyle name="Normal 2 2 2 2 9 9 2" xfId="48627"/>
    <cellStyle name="Normal 2 2 2 2 9_Risikomatrise samlet 2012" xfId="10146"/>
    <cellStyle name="Normal 2 2 2 2_Risikomatrise BM 2011" xfId="961"/>
    <cellStyle name="Normal 2 2 2 20" xfId="962"/>
    <cellStyle name="Normal 2 2 2 20 2" xfId="10148"/>
    <cellStyle name="Normal 2 2 2 20 2 2" xfId="55466"/>
    <cellStyle name="Normal 2 2 2 20 3" xfId="29605"/>
    <cellStyle name="Normal 2 2 2 20 3 2" xfId="48631"/>
    <cellStyle name="Normal 2 2 2 20 4" xfId="10147"/>
    <cellStyle name="Normal 2 2 2 21" xfId="963"/>
    <cellStyle name="Normal 2 2 2 21 2" xfId="10150"/>
    <cellStyle name="Normal 2 2 2 21 2 2" xfId="48630"/>
    <cellStyle name="Normal 2 2 2 21 3" xfId="29606"/>
    <cellStyle name="Normal 2 2 2 21 3 2" xfId="48629"/>
    <cellStyle name="Normal 2 2 2 21 4" xfId="10149"/>
    <cellStyle name="Normal 2 2 2 22" xfId="964"/>
    <cellStyle name="Normal 2 2 2 22 2" xfId="10152"/>
    <cellStyle name="Normal 2 2 2 22 2 2" xfId="48628"/>
    <cellStyle name="Normal 2 2 2 22 3" xfId="29607"/>
    <cellStyle name="Normal 2 2 2 22 3 2" xfId="35301"/>
    <cellStyle name="Normal 2 2 2 22 4" xfId="10151"/>
    <cellStyle name="Normal 2 2 2 23" xfId="965"/>
    <cellStyle name="Normal 2 2 2 23 2" xfId="10154"/>
    <cellStyle name="Normal 2 2 2 23 2 2" xfId="35300"/>
    <cellStyle name="Normal 2 2 2 23 3" xfId="29608"/>
    <cellStyle name="Normal 2 2 2 23 3 2" xfId="35299"/>
    <cellStyle name="Normal 2 2 2 23 4" xfId="10153"/>
    <cellStyle name="Normal 2 2 2 24" xfId="966"/>
    <cellStyle name="Normal 2 2 2 24 2" xfId="10156"/>
    <cellStyle name="Normal 2 2 2 24 2 2" xfId="57504"/>
    <cellStyle name="Normal 2 2 2 24 3" xfId="29609"/>
    <cellStyle name="Normal 2 2 2 24 3 2" xfId="54286"/>
    <cellStyle name="Normal 2 2 2 24 4" xfId="10155"/>
    <cellStyle name="Normal 2 2 2 25" xfId="967"/>
    <cellStyle name="Normal 2 2 2 25 2" xfId="10158"/>
    <cellStyle name="Normal 2 2 2 25 2 2" xfId="33481"/>
    <cellStyle name="Normal 2 2 2 25 3" xfId="29610"/>
    <cellStyle name="Normal 2 2 2 25 3 2" xfId="48623"/>
    <cellStyle name="Normal 2 2 2 25 4" xfId="10157"/>
    <cellStyle name="Normal 2 2 2 26" xfId="968"/>
    <cellStyle name="Normal 2 2 2 26 2" xfId="29611"/>
    <cellStyle name="Normal 2 2 2 26 2 2" xfId="34300"/>
    <cellStyle name="Normal 2 2 2 26 3" xfId="10159"/>
    <cellStyle name="Normal 2 2 2 27" xfId="969"/>
    <cellStyle name="Normal 2 2 2 27 2" xfId="29612"/>
    <cellStyle name="Normal 2 2 2 27 2 2" xfId="48624"/>
    <cellStyle name="Normal 2 2 2 27 3" xfId="10160"/>
    <cellStyle name="Normal 2 2 2 28" xfId="970"/>
    <cellStyle name="Normal 2 2 2 28 2" xfId="29613"/>
    <cellStyle name="Normal 2 2 2 28 2 2" xfId="48622"/>
    <cellStyle name="Normal 2 2 2 28 3" xfId="10161"/>
    <cellStyle name="Normal 2 2 2 29" xfId="971"/>
    <cellStyle name="Normal 2 2 2 29 2" xfId="29614"/>
    <cellStyle name="Normal 2 2 2 29 2 2" xfId="31341"/>
    <cellStyle name="Normal 2 2 2 29 3" xfId="10162"/>
    <cellStyle name="Normal 2 2 2 3" xfId="972"/>
    <cellStyle name="Normal 2 2 2 3 10" xfId="10164"/>
    <cellStyle name="Normal 2 2 2 3 10 2" xfId="10165"/>
    <cellStyle name="Normal 2 2 2 3 10 2 2" xfId="10166"/>
    <cellStyle name="Normal 2 2 2 3 10 2 2 2" xfId="10167"/>
    <cellStyle name="Normal 2 2 2 3 10 2 2 2 2" xfId="34303"/>
    <cellStyle name="Normal 2 2 2 3 10 2 2 3" xfId="48625"/>
    <cellStyle name="Normal 2 2 2 3 10 2 3" xfId="10168"/>
    <cellStyle name="Normal 2 2 2 3 10 2 3 2" xfId="48621"/>
    <cellStyle name="Normal 2 2 2 3 10 2 4" xfId="10169"/>
    <cellStyle name="Normal 2 2 2 3 10 2 4 2" xfId="48620"/>
    <cellStyle name="Normal 2 2 2 3 10 2 5" xfId="10170"/>
    <cellStyle name="Normal 2 2 2 3 10 2 5 2" xfId="48619"/>
    <cellStyle name="Normal 2 2 2 3 10 2 6" xfId="48618"/>
    <cellStyle name="Normal 2 2 2 3 10 3" xfId="10171"/>
    <cellStyle name="Normal 2 2 2 3 10 3 2" xfId="10172"/>
    <cellStyle name="Normal 2 2 2 3 10 3 2 2" xfId="48617"/>
    <cellStyle name="Normal 2 2 2 3 10 3 3" xfId="10173"/>
    <cellStyle name="Normal 2 2 2 3 10 3 3 2" xfId="55278"/>
    <cellStyle name="Normal 2 2 2 3 10 3 4" xfId="48616"/>
    <cellStyle name="Normal 2 2 2 3 10 4" xfId="10174"/>
    <cellStyle name="Normal 2 2 2 3 10 4 2" xfId="48615"/>
    <cellStyle name="Normal 2 2 2 3 10 5" xfId="10175"/>
    <cellStyle name="Normal 2 2 2 3 10 5 2" xfId="48614"/>
    <cellStyle name="Normal 2 2 2 3 10 6" xfId="10176"/>
    <cellStyle name="Normal 2 2 2 3 10 6 2" xfId="48613"/>
    <cellStyle name="Normal 2 2 2 3 10 7" xfId="10177"/>
    <cellStyle name="Normal 2 2 2 3 10 7 2" xfId="48612"/>
    <cellStyle name="Normal 2 2 2 3 10 8" xfId="55277"/>
    <cellStyle name="Normal 2 2 2 3 11" xfId="10178"/>
    <cellStyle name="Normal 2 2 2 3 11 2" xfId="10179"/>
    <cellStyle name="Normal 2 2 2 3 11 2 2" xfId="10180"/>
    <cellStyle name="Normal 2 2 2 3 11 2 2 2" xfId="10181"/>
    <cellStyle name="Normal 2 2 2 3 11 2 2 2 2" xfId="31342"/>
    <cellStyle name="Normal 2 2 2 3 11 2 2 3" xfId="48611"/>
    <cellStyle name="Normal 2 2 2 3 11 2 3" xfId="10182"/>
    <cellStyle name="Normal 2 2 2 3 11 2 3 2" xfId="55679"/>
    <cellStyle name="Normal 2 2 2 3 11 2 4" xfId="10183"/>
    <cellStyle name="Normal 2 2 2 3 11 2 4 2" xfId="57503"/>
    <cellStyle name="Normal 2 2 2 3 11 2 5" xfId="10184"/>
    <cellStyle name="Normal 2 2 2 3 11 2 5 2" xfId="54284"/>
    <cellStyle name="Normal 2 2 2 3 11 2 6" xfId="48607"/>
    <cellStyle name="Normal 2 2 2 3 11 3" xfId="10185"/>
    <cellStyle name="Normal 2 2 2 3 11 3 2" xfId="10186"/>
    <cellStyle name="Normal 2 2 2 3 11 3 2 2" xfId="34301"/>
    <cellStyle name="Normal 2 2 2 3 11 3 3" xfId="10187"/>
    <cellStyle name="Normal 2 2 2 3 11 3 3 2" xfId="48609"/>
    <cellStyle name="Normal 2 2 2 3 11 3 4" xfId="53389"/>
    <cellStyle name="Normal 2 2 2 3 11 4" xfId="10188"/>
    <cellStyle name="Normal 2 2 2 3 11 4 2" xfId="48608"/>
    <cellStyle name="Normal 2 2 2 3 11 5" xfId="10189"/>
    <cellStyle name="Normal 2 2 2 3 11 5 2" xfId="48603"/>
    <cellStyle name="Normal 2 2 2 3 11 6" xfId="10190"/>
    <cellStyle name="Normal 2 2 2 3 11 6 2" xfId="57178"/>
    <cellStyle name="Normal 2 2 2 3 11 7" xfId="10191"/>
    <cellStyle name="Normal 2 2 2 3 11 7 2" xfId="34302"/>
    <cellStyle name="Normal 2 2 2 3 11 8" xfId="35298"/>
    <cellStyle name="Normal 2 2 2 3 12" xfId="10192"/>
    <cellStyle name="Normal 2 2 2 3 12 2" xfId="10193"/>
    <cellStyle name="Normal 2 2 2 3 12 2 2" xfId="33088"/>
    <cellStyle name="Normal 2 2 2 3 12 3" xfId="10194"/>
    <cellStyle name="Normal 2 2 2 3 12 3 2" xfId="53388"/>
    <cellStyle name="Normal 2 2 2 3 12 4" xfId="10195"/>
    <cellStyle name="Normal 2 2 2 3 12 4 2" xfId="55276"/>
    <cellStyle name="Normal 2 2 2 3 12 5" xfId="10196"/>
    <cellStyle name="Normal 2 2 2 3 12 5 2" xfId="48606"/>
    <cellStyle name="Normal 2 2 2 3 12 6" xfId="48605"/>
    <cellStyle name="Normal 2 2 2 3 13" xfId="10197"/>
    <cellStyle name="Normal 2 2 2 3 13 2" xfId="48604"/>
    <cellStyle name="Normal 2 2 2 3 14" xfId="29615"/>
    <cellStyle name="Normal 2 2 2 3 14 2" xfId="35297"/>
    <cellStyle name="Normal 2 2 2 3 15" xfId="10163"/>
    <cellStyle name="Normal 2 2 2 3 16" xfId="48601"/>
    <cellStyle name="Normal 2 2 2 3 17" xfId="2837"/>
    <cellStyle name="Normal 2 2 2 3 2" xfId="973"/>
    <cellStyle name="Normal 2 2 2 3 2 10" xfId="10199"/>
    <cellStyle name="Normal 2 2 2 3 2 10 2" xfId="53387"/>
    <cellStyle name="Normal 2 2 2 3 2 11" xfId="10200"/>
    <cellStyle name="Normal 2 2 2 3 2 11 2" xfId="48599"/>
    <cellStyle name="Normal 2 2 2 3 2 12" xfId="29616"/>
    <cellStyle name="Normal 2 2 2 3 2 12 2" xfId="57177"/>
    <cellStyle name="Normal 2 2 2 3 2 13" xfId="10198"/>
    <cellStyle name="Normal 2 2 2 3 2 14" xfId="48602"/>
    <cellStyle name="Normal 2 2 2 3 2 15" xfId="2838"/>
    <cellStyle name="Normal 2 2 2 3 2 2" xfId="974"/>
    <cellStyle name="Normal 2 2 2 3 2 2 10" xfId="29617"/>
    <cellStyle name="Normal 2 2 2 3 2 2 10 2" xfId="55275"/>
    <cellStyle name="Normal 2 2 2 3 2 2 11" xfId="10201"/>
    <cellStyle name="Normal 2 2 2 3 2 2 2" xfId="975"/>
    <cellStyle name="Normal 2 2 2 3 2 2 2 10" xfId="10203"/>
    <cellStyle name="Normal 2 2 2 3 2 2 2 10 2" xfId="10204"/>
    <cellStyle name="Normal 2 2 2 3 2 2 2 10 2 2" xfId="10205"/>
    <cellStyle name="Normal 2 2 2 3 2 2 2 10 2 2 2" xfId="35296"/>
    <cellStyle name="Normal 2 2 2 3 2 2 2 10 2 3" xfId="10206"/>
    <cellStyle name="Normal 2 2 2 3 2 2 2 10 2 3 2" xfId="48600"/>
    <cellStyle name="Normal 2 2 2 3 2 2 2 10 2 4" xfId="33087"/>
    <cellStyle name="Normal 2 2 2 3 2 2 2 10 3" xfId="10207"/>
    <cellStyle name="Normal 2 2 2 3 2 2 2 10 3 2" xfId="48610"/>
    <cellStyle name="Normal 2 2 2 3 2 2 2 10 4" xfId="10208"/>
    <cellStyle name="Normal 2 2 2 3 2 2 2 10 4 2" xfId="48596"/>
    <cellStyle name="Normal 2 2 2 3 2 2 2 10 5" xfId="10209"/>
    <cellStyle name="Normal 2 2 2 3 2 2 2 10 5 2" xfId="33480"/>
    <cellStyle name="Normal 2 2 2 3 2 2 2 10 6" xfId="54282"/>
    <cellStyle name="Normal 2 2 2 3 2 2 2 11" xfId="10210"/>
    <cellStyle name="Normal 2 2 2 3 2 2 2 11 2" xfId="10211"/>
    <cellStyle name="Normal 2 2 2 3 2 2 2 11 2 2" xfId="48597"/>
    <cellStyle name="Normal 2 2 2 3 2 2 2 11 3" xfId="10212"/>
    <cellStyle name="Normal 2 2 2 3 2 2 2 11 3 2" xfId="4121"/>
    <cellStyle name="Normal 2 2 2 3 2 2 2 11 4" xfId="48598"/>
    <cellStyle name="Normal 2 2 2 3 2 2 2 12" xfId="10213"/>
    <cellStyle name="Normal 2 2 2 3 2 2 2 12 2" xfId="57502"/>
    <cellStyle name="Normal 2 2 2 3 2 2 2 13" xfId="10214"/>
    <cellStyle name="Normal 2 2 2 3 2 2 2 13 2" xfId="33086"/>
    <cellStyle name="Normal 2 2 2 3 2 2 2 14" xfId="10215"/>
    <cellStyle name="Normal 2 2 2 3 2 2 2 14 2" xfId="34297"/>
    <cellStyle name="Normal 2 2 2 3 2 2 2 15" xfId="29618"/>
    <cellStyle name="Normal 2 2 2 3 2 2 2 15 2" xfId="55273"/>
    <cellStyle name="Normal 2 2 2 3 2 2 2 16" xfId="10202"/>
    <cellStyle name="Normal 2 2 2 3 2 2 2 17" xfId="54283"/>
    <cellStyle name="Normal 2 2 2 3 2 2 2 18" xfId="2839"/>
    <cellStyle name="Normal 2 2 2 3 2 2 2 2" xfId="976"/>
    <cellStyle name="Normal 2 2 2 3 2 2 2 2 10" xfId="48592"/>
    <cellStyle name="Normal 2 2 2 3 2 2 2 2 11" xfId="34299"/>
    <cellStyle name="Normal 2 2 2 3 2 2 2 2 12" xfId="33085"/>
    <cellStyle name="Normal 2 2 2 3 2 2 2 2 13" xfId="33479"/>
    <cellStyle name="Normal 2 2 2 3 2 2 2 2 14" xfId="2840"/>
    <cellStyle name="Normal 2 2 2 3 2 2 2 2 2" xfId="977"/>
    <cellStyle name="Normal 2 2 2 3 2 2 2 2 2 10" xfId="29619"/>
    <cellStyle name="Normal 2 2 2 3 2 2 2 2 2 10 2" xfId="48594"/>
    <cellStyle name="Normal 2 2 2 3 2 2 2 2 2 11" xfId="10217"/>
    <cellStyle name="Normal 2 2 2 3 2 2 2 2 2 2" xfId="10218"/>
    <cellStyle name="Normal 2 2 2 3 2 2 2 2 2 2 2" xfId="34298"/>
    <cellStyle name="Normal 2 2 2 3 2 2 2 2 2 3" xfId="10219"/>
    <cellStyle name="Normal 2 2 2 3 2 2 2 2 2 3 2" xfId="35295"/>
    <cellStyle name="Normal 2 2 2 3 2 2 2 2 2 4" xfId="10220"/>
    <cellStyle name="Normal 2 2 2 3 2 2 2 2 2 4 2" xfId="10221"/>
    <cellStyle name="Normal 2 2 2 3 2 2 2 2 2 4 2 2" xfId="10222"/>
    <cellStyle name="Normal 2 2 2 3 2 2 2 2 2 4 2 2 2" xfId="57175"/>
    <cellStyle name="Normal 2 2 2 3 2 2 2 2 2 4 2 3" xfId="10223"/>
    <cellStyle name="Normal 2 2 2 3 2 2 2 2 2 4 2 3 2" xfId="54281"/>
    <cellStyle name="Normal 2 2 2 3 2 2 2 2 2 4 2 4" xfId="53386"/>
    <cellStyle name="Normal 2 2 2 3 2 2 2 2 2 4 3" xfId="10224"/>
    <cellStyle name="Normal 2 2 2 3 2 2 2 2 2 4 3 2" xfId="10225"/>
    <cellStyle name="Normal 2 2 2 3 2 2 2 2 2 4 3 2 2" xfId="54280"/>
    <cellStyle name="Normal 2 2 2 3 2 2 2 2 2 4 3 3" xfId="55274"/>
    <cellStyle name="Normal 2 2 2 3 2 2 2 2 2 4 4" xfId="10226"/>
    <cellStyle name="Normal 2 2 2 3 2 2 2 2 2 4 4 2" xfId="31993"/>
    <cellStyle name="Normal 2 2 2 3 2 2 2 2 2 4 5" xfId="10227"/>
    <cellStyle name="Normal 2 2 2 3 2 2 2 2 2 4 5 2" xfId="48593"/>
    <cellStyle name="Normal 2 2 2 3 2 2 2 2 2 4 6" xfId="57501"/>
    <cellStyle name="Normal 2 2 2 3 2 2 2 2 2 5" xfId="10228"/>
    <cellStyle name="Normal 2 2 2 3 2 2 2 2 2 5 2" xfId="10229"/>
    <cellStyle name="Normal 2 2 2 3 2 2 2 2 2 5 2 2" xfId="48591"/>
    <cellStyle name="Normal 2 2 2 3 2 2 2 2 2 5 3" xfId="10230"/>
    <cellStyle name="Normal 2 2 2 3 2 2 2 2 2 5 3 2" xfId="4077"/>
    <cellStyle name="Normal 2 2 2 3 2 2 2 2 2 5 4" xfId="33084"/>
    <cellStyle name="Normal 2 2 2 3 2 2 2 2 2 6" xfId="10231"/>
    <cellStyle name="Normal 2 2 2 3 2 2 2 2 2 6 2" xfId="35294"/>
    <cellStyle name="Normal 2 2 2 3 2 2 2 2 2 7" xfId="10232"/>
    <cellStyle name="Normal 2 2 2 3 2 2 2 2 2 7 2" xfId="34296"/>
    <cellStyle name="Normal 2 2 2 3 2 2 2 2 2 8" xfId="10233"/>
    <cellStyle name="Normal 2 2 2 3 2 2 2 2 2 8 2" xfId="48590"/>
    <cellStyle name="Normal 2 2 2 3 2 2 2 2 2 9" xfId="10234"/>
    <cellStyle name="Normal 2 2 2 3 2 2 2 2 2 9 2" xfId="3849"/>
    <cellStyle name="Normal 2 2 2 3 2 2 2 2 2_Risikomatrise samlet 2012" xfId="10235"/>
    <cellStyle name="Normal 2 2 2 3 2 2 2 2 3" xfId="10236"/>
    <cellStyle name="Normal 2 2 2 3 2 2 2 2 3 2" xfId="10237"/>
    <cellStyle name="Normal 2 2 2 3 2 2 2 2 3 2 2" xfId="34295"/>
    <cellStyle name="Normal 2 2 2 3 2 2 2 2 3 3" xfId="10238"/>
    <cellStyle name="Normal 2 2 2 3 2 2 2 2 3 3 2" xfId="10239"/>
    <cellStyle name="Normal 2 2 2 3 2 2 2 2 3 3 2 2" xfId="10240"/>
    <cellStyle name="Normal 2 2 2 3 2 2 2 2 3 3 2 2 2" xfId="48589"/>
    <cellStyle name="Normal 2 2 2 3 2 2 2 2 3 3 2 3" xfId="10241"/>
    <cellStyle name="Normal 2 2 2 3 2 2 2 2 3 3 2 3 2" xfId="54279"/>
    <cellStyle name="Normal 2 2 2 3 2 2 2 2 3 3 2 4" xfId="34294"/>
    <cellStyle name="Normal 2 2 2 3 2 2 2 2 3 3 3" xfId="10242"/>
    <cellStyle name="Normal 2 2 2 3 2 2 2 2 3 3 3 2" xfId="48588"/>
    <cellStyle name="Normal 2 2 2 3 2 2 2 2 3 3 4" xfId="10243"/>
    <cellStyle name="Normal 2 2 2 3 2 2 2 2 3 3 4 2" xfId="57500"/>
    <cellStyle name="Normal 2 2 2 3 2 2 2 2 3 3 5" xfId="10244"/>
    <cellStyle name="Normal 2 2 2 3 2 2 2 2 3 3 5 2" xfId="34291"/>
    <cellStyle name="Normal 2 2 2 3 2 2 2 2 3 3 6" xfId="48587"/>
    <cellStyle name="Normal 2 2 2 3 2 2 2 2 3 4" xfId="10245"/>
    <cellStyle name="Normal 2 2 2 3 2 2 2 2 3 4 2" xfId="10246"/>
    <cellStyle name="Normal 2 2 2 3 2 2 2 2 3 4 2 2" xfId="55681"/>
    <cellStyle name="Normal 2 2 2 3 2 2 2 2 3 4 3" xfId="10247"/>
    <cellStyle name="Normal 2 2 2 3 2 2 2 2 3 4 3 2" xfId="48585"/>
    <cellStyle name="Normal 2 2 2 3 2 2 2 2 3 4 4" xfId="48584"/>
    <cellStyle name="Normal 2 2 2 3 2 2 2 2 3 5" xfId="10248"/>
    <cellStyle name="Normal 2 2 2 3 2 2 2 2 3 5 2" xfId="48583"/>
    <cellStyle name="Normal 2 2 2 3 2 2 2 2 3 6" xfId="10249"/>
    <cellStyle name="Normal 2 2 2 3 2 2 2 2 3 6 2" xfId="48582"/>
    <cellStyle name="Normal 2 2 2 3 2 2 2 2 3 7" xfId="10250"/>
    <cellStyle name="Normal 2 2 2 3 2 2 2 2 3 7 2" xfId="31339"/>
    <cellStyle name="Normal 2 2 2 3 2 2 2 2 3 8" xfId="10251"/>
    <cellStyle name="Normal 2 2 2 3 2 2 2 2 3 8 2" xfId="48581"/>
    <cellStyle name="Normal 2 2 2 3 2 2 2 2 3 9" xfId="48580"/>
    <cellStyle name="Normal 2 2 2 3 2 2 2 2 4" xfId="10252"/>
    <cellStyle name="Normal 2 2 2 3 2 2 2 2 4 2" xfId="10253"/>
    <cellStyle name="Normal 2 2 2 3 2 2 2 2 4 2 2" xfId="31340"/>
    <cellStyle name="Normal 2 2 2 3 2 2 2 2 4 3" xfId="48579"/>
    <cellStyle name="Normal 2 2 2 3 2 2 2 2 5" xfId="10254"/>
    <cellStyle name="Normal 2 2 2 3 2 2 2 2 5 2" xfId="48578"/>
    <cellStyle name="Normal 2 2 2 3 2 2 2 2 6" xfId="10255"/>
    <cellStyle name="Normal 2 2 2 3 2 2 2 2 6 2" xfId="48577"/>
    <cellStyle name="Normal 2 2 2 3 2 2 2 2 7" xfId="10256"/>
    <cellStyle name="Normal 2 2 2 3 2 2 2 2 7 2" xfId="48576"/>
    <cellStyle name="Normal 2 2 2 3 2 2 2 2 8" xfId="10257"/>
    <cellStyle name="Normal 2 2 2 3 2 2 2 2 8 2" xfId="48575"/>
    <cellStyle name="Normal 2 2 2 3 2 2 2 2 9" xfId="10216"/>
    <cellStyle name="Normal 2 2 2 3 2 2 2 2 9 2" xfId="48574"/>
    <cellStyle name="Normal 2 2 2 3 2 2 2 2_Risikomatrise samlet 2012" xfId="10258"/>
    <cellStyle name="Normal 2 2 2 3 2 2 2 3" xfId="978"/>
    <cellStyle name="Normal 2 2 2 3 2 2 2 3 2" xfId="10260"/>
    <cellStyle name="Normal 2 2 2 3 2 2 2 3 2 2" xfId="10261"/>
    <cellStyle name="Normal 2 2 2 3 2 2 2 3 2 2 2" xfId="48573"/>
    <cellStyle name="Normal 2 2 2 3 2 2 2 3 2 3" xfId="48572"/>
    <cellStyle name="Normal 2 2 2 3 2 2 2 3 3" xfId="29620"/>
    <cellStyle name="Normal 2 2 2 3 2 2 2 3 3 2" xfId="48571"/>
    <cellStyle name="Normal 2 2 2 3 2 2 2 3 4" xfId="10259"/>
    <cellStyle name="Normal 2 2 2 3 2 2 2 4" xfId="979"/>
    <cellStyle name="Normal 2 2 2 3 2 2 2 4 2" xfId="29621"/>
    <cellStyle name="Normal 2 2 2 3 2 2 2 4 2 2" xfId="48570"/>
    <cellStyle name="Normal 2 2 2 3 2 2 2 4 3" xfId="10262"/>
    <cellStyle name="Normal 2 2 2 3 2 2 2 5" xfId="980"/>
    <cellStyle name="Normal 2 2 2 3 2 2 2 5 2" xfId="29622"/>
    <cellStyle name="Normal 2 2 2 3 2 2 2 5 2 2" xfId="48569"/>
    <cellStyle name="Normal 2 2 2 3 2 2 2 5 3" xfId="10263"/>
    <cellStyle name="Normal 2 2 2 3 2 2 2 6" xfId="10264"/>
    <cellStyle name="Normal 2 2 2 3 2 2 2 6 2" xfId="10265"/>
    <cellStyle name="Normal 2 2 2 3 2 2 2 6 2 2" xfId="10266"/>
    <cellStyle name="Normal 2 2 2 3 2 2 2 6 2 2 2" xfId="10267"/>
    <cellStyle name="Normal 2 2 2 3 2 2 2 6 2 2 2 2" xfId="48568"/>
    <cellStyle name="Normal 2 2 2 3 2 2 2 6 2 2 3" xfId="48567"/>
    <cellStyle name="Normal 2 2 2 3 2 2 2 6 2 3" xfId="10268"/>
    <cellStyle name="Normal 2 2 2 3 2 2 2 6 2 3 2" xfId="48566"/>
    <cellStyle name="Normal 2 2 2 3 2 2 2 6 2 4" xfId="10269"/>
    <cellStyle name="Normal 2 2 2 3 2 2 2 6 2 4 2" xfId="48565"/>
    <cellStyle name="Normal 2 2 2 3 2 2 2 6 2 5" xfId="10270"/>
    <cellStyle name="Normal 2 2 2 3 2 2 2 6 2 5 2" xfId="48564"/>
    <cellStyle name="Normal 2 2 2 3 2 2 2 6 2 6" xfId="48563"/>
    <cellStyle name="Normal 2 2 2 3 2 2 2 6 3" xfId="10271"/>
    <cellStyle name="Normal 2 2 2 3 2 2 2 6 3 2" xfId="10272"/>
    <cellStyle name="Normal 2 2 2 3 2 2 2 6 3 2 2" xfId="31337"/>
    <cellStyle name="Normal 2 2 2 3 2 2 2 6 3 3" xfId="10273"/>
    <cellStyle name="Normal 2 2 2 3 2 2 2 6 3 3 2" xfId="48562"/>
    <cellStyle name="Normal 2 2 2 3 2 2 2 6 3 4" xfId="48561"/>
    <cellStyle name="Normal 2 2 2 3 2 2 2 6 4" xfId="10274"/>
    <cellStyle name="Normal 2 2 2 3 2 2 2 6 4 2" xfId="31338"/>
    <cellStyle name="Normal 2 2 2 3 2 2 2 6 5" xfId="10275"/>
    <cellStyle name="Normal 2 2 2 3 2 2 2 6 5 2" xfId="48560"/>
    <cellStyle name="Normal 2 2 2 3 2 2 2 6 6" xfId="10276"/>
    <cellStyle name="Normal 2 2 2 3 2 2 2 6 6 2" xfId="48556"/>
    <cellStyle name="Normal 2 2 2 3 2 2 2 6 7" xfId="10277"/>
    <cellStyle name="Normal 2 2 2 3 2 2 2 6 7 2" xfId="57174"/>
    <cellStyle name="Normal 2 2 2 3 2 2 2 6 8" xfId="48559"/>
    <cellStyle name="Normal 2 2 2 3 2 2 2 7" xfId="10278"/>
    <cellStyle name="Normal 2 2 2 3 2 2 2 7 2" xfId="10279"/>
    <cellStyle name="Normal 2 2 2 3 2 2 2 7 2 2" xfId="10280"/>
    <cellStyle name="Normal 2 2 2 3 2 2 2 7 2 2 2" xfId="10281"/>
    <cellStyle name="Normal 2 2 2 3 2 2 2 7 2 2 2 2" xfId="48558"/>
    <cellStyle name="Normal 2 2 2 3 2 2 2 7 2 2 3" xfId="34293"/>
    <cellStyle name="Normal 2 2 2 3 2 2 2 7 2 3" xfId="10282"/>
    <cellStyle name="Normal 2 2 2 3 2 2 2 7 2 3 2" xfId="48586"/>
    <cellStyle name="Normal 2 2 2 3 2 2 2 7 2 4" xfId="10283"/>
    <cellStyle name="Normal 2 2 2 3 2 2 2 7 2 4 2" xfId="33478"/>
    <cellStyle name="Normal 2 2 2 3 2 2 2 7 2 5" xfId="10284"/>
    <cellStyle name="Normal 2 2 2 3 2 2 2 7 2 5 2" xfId="55272"/>
    <cellStyle name="Normal 2 2 2 3 2 2 2 7 2 6" xfId="33083"/>
    <cellStyle name="Normal 2 2 2 3 2 2 2 7 3" xfId="10285"/>
    <cellStyle name="Normal 2 2 2 3 2 2 2 7 3 2" xfId="10286"/>
    <cellStyle name="Normal 2 2 2 3 2 2 2 7 3 2 2" xfId="54265"/>
    <cellStyle name="Normal 2 2 2 3 2 2 2 7 3 3" xfId="10287"/>
    <cellStyle name="Normal 2 2 2 3 2 2 2 7 3 3 2" xfId="34292"/>
    <cellStyle name="Normal 2 2 2 3 2 2 2 7 3 4" xfId="48557"/>
    <cellStyle name="Normal 2 2 2 3 2 2 2 7 4" xfId="10288"/>
    <cellStyle name="Normal 2 2 2 3 2 2 2 7 4 2" xfId="35293"/>
    <cellStyle name="Normal 2 2 2 3 2 2 2 7 5" xfId="10289"/>
    <cellStyle name="Normal 2 2 2 3 2 2 2 7 5 2" xfId="31992"/>
    <cellStyle name="Normal 2 2 2 3 2 2 2 7 6" xfId="10290"/>
    <cellStyle name="Normal 2 2 2 3 2 2 2 7 6 2" xfId="48555"/>
    <cellStyle name="Normal 2 2 2 3 2 2 2 7 7" xfId="10291"/>
    <cellStyle name="Normal 2 2 2 3 2 2 2 7 7 2" xfId="57498"/>
    <cellStyle name="Normal 2 2 2 3 2 2 2 7 8" xfId="48553"/>
    <cellStyle name="Normal 2 2 2 3 2 2 2 8" xfId="10292"/>
    <cellStyle name="Normal 2 2 2 3 2 2 2 8 2" xfId="10293"/>
    <cellStyle name="Normal 2 2 2 3 2 2 2 8 2 2" xfId="10294"/>
    <cellStyle name="Normal 2 2 2 3 2 2 2 8 2 2 2" xfId="10295"/>
    <cellStyle name="Normal 2 2 2 3 2 2 2 8 2 2 2 2" xfId="48552"/>
    <cellStyle name="Normal 2 2 2 3 2 2 2 8 2 2 3" xfId="55271"/>
    <cellStyle name="Normal 2 2 2 3 2 2 2 8 2 3" xfId="10296"/>
    <cellStyle name="Normal 2 2 2 3 2 2 2 8 2 3 2" xfId="48551"/>
    <cellStyle name="Normal 2 2 2 3 2 2 2 8 2 4" xfId="10297"/>
    <cellStyle name="Normal 2 2 2 3 2 2 2 8 2 4 2" xfId="48550"/>
    <cellStyle name="Normal 2 2 2 3 2 2 2 8 2 5" xfId="10298"/>
    <cellStyle name="Normal 2 2 2 3 2 2 2 8 2 5 2" xfId="48549"/>
    <cellStyle name="Normal 2 2 2 3 2 2 2 8 2 6" xfId="48548"/>
    <cellStyle name="Normal 2 2 2 3 2 2 2 8 3" xfId="10299"/>
    <cellStyle name="Normal 2 2 2 3 2 2 2 8 3 2" xfId="10300"/>
    <cellStyle name="Normal 2 2 2 3 2 2 2 8 3 2 2" xfId="48547"/>
    <cellStyle name="Normal 2 2 2 3 2 2 2 8 3 3" xfId="10301"/>
    <cellStyle name="Normal 2 2 2 3 2 2 2 8 3 3 2" xfId="31336"/>
    <cellStyle name="Normal 2 2 2 3 2 2 2 8 3 4" xfId="55270"/>
    <cellStyle name="Normal 2 2 2 3 2 2 2 8 4" xfId="10302"/>
    <cellStyle name="Normal 2 2 2 3 2 2 2 8 4 2" xfId="48546"/>
    <cellStyle name="Normal 2 2 2 3 2 2 2 8 5" xfId="10303"/>
    <cellStyle name="Normal 2 2 2 3 2 2 2 8 5 2" xfId="31335"/>
    <cellStyle name="Normal 2 2 2 3 2 2 2 8 6" xfId="10304"/>
    <cellStyle name="Normal 2 2 2 3 2 2 2 8 6 2" xfId="48545"/>
    <cellStyle name="Normal 2 2 2 3 2 2 2 8 7" xfId="10305"/>
    <cellStyle name="Normal 2 2 2 3 2 2 2 8 7 2" xfId="34288"/>
    <cellStyle name="Normal 2 2 2 3 2 2 2 8 8" xfId="48554"/>
    <cellStyle name="Normal 2 2 2 3 2 2 2 9" xfId="10306"/>
    <cellStyle name="Normal 2 2 2 3 2 2 2 9 2" xfId="10307"/>
    <cellStyle name="Normal 2 2 2 3 2 2 2 9 2 2" xfId="10308"/>
    <cellStyle name="Normal 2 2 2 3 2 2 2 9 2 2 2" xfId="10309"/>
    <cellStyle name="Normal 2 2 2 3 2 2 2 9 2 2 2 2" xfId="54278"/>
    <cellStyle name="Normal 2 2 2 3 2 2 2 9 2 2 3" xfId="54277"/>
    <cellStyle name="Normal 2 2 2 3 2 2 2 9 2 3" xfId="10310"/>
    <cellStyle name="Normal 2 2 2 3 2 2 2 9 2 3 2" xfId="34290"/>
    <cellStyle name="Normal 2 2 2 3 2 2 2 9 2 4" xfId="10311"/>
    <cellStyle name="Normal 2 2 2 3 2 2 2 9 2 4 2" xfId="31334"/>
    <cellStyle name="Normal 2 2 2 3 2 2 2 9 2 5" xfId="10312"/>
    <cellStyle name="Normal 2 2 2 3 2 2 2 9 2 5 2" xfId="48543"/>
    <cellStyle name="Normal 2 2 2 3 2 2 2 9 2 6" xfId="48542"/>
    <cellStyle name="Normal 2 2 2 3 2 2 2 9 3" xfId="10313"/>
    <cellStyle name="Normal 2 2 2 3 2 2 2 9 3 2" xfId="10314"/>
    <cellStyle name="Normal 2 2 2 3 2 2 2 9 3 2 2" xfId="31333"/>
    <cellStyle name="Normal 2 2 2 3 2 2 2 9 3 3" xfId="10315"/>
    <cellStyle name="Normal 2 2 2 3 2 2 2 9 3 3 2" xfId="48541"/>
    <cellStyle name="Normal 2 2 2 3 2 2 2 9 3 4" xfId="48540"/>
    <cellStyle name="Normal 2 2 2 3 2 2 2 9 4" xfId="10316"/>
    <cellStyle name="Normal 2 2 2 3 2 2 2 9 4 2" xfId="31332"/>
    <cellStyle name="Normal 2 2 2 3 2 2 2 9 5" xfId="10317"/>
    <cellStyle name="Normal 2 2 2 3 2 2 2 9 5 2" xfId="48539"/>
    <cellStyle name="Normal 2 2 2 3 2 2 2 9 6" xfId="10318"/>
    <cellStyle name="Normal 2 2 2 3 2 2 2 9 6 2" xfId="48538"/>
    <cellStyle name="Normal 2 2 2 3 2 2 2 9 7" xfId="10319"/>
    <cellStyle name="Normal 2 2 2 3 2 2 2 9 7 2" xfId="31331"/>
    <cellStyle name="Normal 2 2 2 3 2 2 2 9 8" xfId="48537"/>
    <cellStyle name="Normal 2 2 2 3 2 2 2_Risikomatrise BM 2012" xfId="10320"/>
    <cellStyle name="Normal 2 2 2 3 2 2 3" xfId="981"/>
    <cellStyle name="Normal 2 2 2 3 2 2 3 2" xfId="10322"/>
    <cellStyle name="Normal 2 2 2 3 2 2 3 2 2" xfId="31330"/>
    <cellStyle name="Normal 2 2 2 3 2 2 3 3" xfId="10323"/>
    <cellStyle name="Normal 2 2 2 3 2 2 3 3 2" xfId="10324"/>
    <cellStyle name="Normal 2 2 2 3 2 2 3 3 2 2" xfId="10325"/>
    <cellStyle name="Normal 2 2 2 3 2 2 3 3 2 2 2" xfId="10326"/>
    <cellStyle name="Normal 2 2 2 3 2 2 3 3 2 2 2 2" xfId="48536"/>
    <cellStyle name="Normal 2 2 2 3 2 2 3 3 2 2 3" xfId="31329"/>
    <cellStyle name="Normal 2 2 2 3 2 2 3 3 2 3" xfId="10327"/>
    <cellStyle name="Normal 2 2 2 3 2 2 3 3 2 3 2" xfId="48535"/>
    <cellStyle name="Normal 2 2 2 3 2 2 3 3 2 4" xfId="10328"/>
    <cellStyle name="Normal 2 2 2 3 2 2 3 3 2 4 2" xfId="31328"/>
    <cellStyle name="Normal 2 2 2 3 2 2 3 3 2 5" xfId="10329"/>
    <cellStyle name="Normal 2 2 2 3 2 2 3 3 2 5 2" xfId="48534"/>
    <cellStyle name="Normal 2 2 2 3 2 2 3 3 2 6" xfId="31327"/>
    <cellStyle name="Normal 2 2 2 3 2 2 3 3 3" xfId="10330"/>
    <cellStyle name="Normal 2 2 2 3 2 2 3 3 3 2" xfId="10331"/>
    <cellStyle name="Normal 2 2 2 3 2 2 3 3 3 2 2" xfId="48533"/>
    <cellStyle name="Normal 2 2 2 3 2 2 3 3 3 3" xfId="10332"/>
    <cellStyle name="Normal 2 2 2 3 2 2 3 3 3 3 2" xfId="48532"/>
    <cellStyle name="Normal 2 2 2 3 2 2 3 3 3 4" xfId="48531"/>
    <cellStyle name="Normal 2 2 2 3 2 2 3 3 4" xfId="10333"/>
    <cellStyle name="Normal 2 2 2 3 2 2 3 3 4 2" xfId="48528"/>
    <cellStyle name="Normal 2 2 2 3 2 2 3 3 5" xfId="10334"/>
    <cellStyle name="Normal 2 2 2 3 2 2 3 3 5 2" xfId="48530"/>
    <cellStyle name="Normal 2 2 2 3 2 2 3 3 6" xfId="10335"/>
    <cellStyle name="Normal 2 2 2 3 2 2 3 3 6 2" xfId="48529"/>
    <cellStyle name="Normal 2 2 2 3 2 2 3 3 7" xfId="10336"/>
    <cellStyle name="Normal 2 2 2 3 2 2 3 3 7 2" xfId="35292"/>
    <cellStyle name="Normal 2 2 2 3 2 2 3 3 8" xfId="48502"/>
    <cellStyle name="Normal 2 2 2 3 2 2 3 4" xfId="10337"/>
    <cellStyle name="Normal 2 2 2 3 2 2 3 4 2" xfId="10338"/>
    <cellStyle name="Normal 2 2 2 3 2 2 3 4 2 2" xfId="10339"/>
    <cellStyle name="Normal 2 2 2 3 2 2 3 4 2 2 2" xfId="10340"/>
    <cellStyle name="Normal 2 2 2 3 2 2 3 4 2 2 2 2" xfId="53385"/>
    <cellStyle name="Normal 2 2 2 3 2 2 3 4 2 2 3" xfId="48527"/>
    <cellStyle name="Normal 2 2 2 3 2 2 3 4 2 3" xfId="10341"/>
    <cellStyle name="Normal 2 2 2 3 2 2 3 4 2 3 2" xfId="48526"/>
    <cellStyle name="Normal 2 2 2 3 2 2 3 4 2 4" xfId="10342"/>
    <cellStyle name="Normal 2 2 2 3 2 2 3 4 2 4 2" xfId="48523"/>
    <cellStyle name="Normal 2 2 2 3 2 2 3 4 2 5" xfId="10343"/>
    <cellStyle name="Normal 2 2 2 3 2 2 3 4 2 5 2" xfId="48525"/>
    <cellStyle name="Normal 2 2 2 3 2 2 3 4 2 6" xfId="48524"/>
    <cellStyle name="Normal 2 2 2 3 2 2 3 4 3" xfId="10344"/>
    <cellStyle name="Normal 2 2 2 3 2 2 3 4 3 2" xfId="10345"/>
    <cellStyle name="Normal 2 2 2 3 2 2 3 4 3 2 2" xfId="3858"/>
    <cellStyle name="Normal 2 2 2 3 2 2 3 4 3 3" xfId="48522"/>
    <cellStyle name="Normal 2 2 2 3 2 2 3 4 4" xfId="10346"/>
    <cellStyle name="Normal 2 2 2 3 2 2 3 4 4 2" xfId="48444"/>
    <cellStyle name="Normal 2 2 2 3 2 2 3 4 5" xfId="10347"/>
    <cellStyle name="Normal 2 2 2 3 2 2 3 4 5 2" xfId="57170"/>
    <cellStyle name="Normal 2 2 2 3 2 2 3 4 6" xfId="10348"/>
    <cellStyle name="Normal 2 2 2 3 2 2 3 4 6 2" xfId="48521"/>
    <cellStyle name="Normal 2 2 2 3 2 2 3 4 7" xfId="10349"/>
    <cellStyle name="Normal 2 2 2 3 2 2 3 4 7 2" xfId="55269"/>
    <cellStyle name="Normal 2 2 2 3 2 2 3 4 8" xfId="48520"/>
    <cellStyle name="Normal 2 2 2 3 2 2 3 5" xfId="10350"/>
    <cellStyle name="Normal 2 2 2 3 2 2 3 5 2" xfId="10351"/>
    <cellStyle name="Normal 2 2 2 3 2 2 3 5 2 2" xfId="48519"/>
    <cellStyle name="Normal 2 2 2 3 2 2 3 5 3" xfId="10352"/>
    <cellStyle name="Normal 2 2 2 3 2 2 3 5 3 2" xfId="48518"/>
    <cellStyle name="Normal 2 2 2 3 2 2 3 5 4" xfId="10353"/>
    <cellStyle name="Normal 2 2 2 3 2 2 3 5 4 2" xfId="48517"/>
    <cellStyle name="Normal 2 2 2 3 2 2 3 5 5" xfId="48516"/>
    <cellStyle name="Normal 2 2 2 3 2 2 3 6" xfId="29623"/>
    <cellStyle name="Normal 2 2 2 3 2 2 3 6 2" xfId="48515"/>
    <cellStyle name="Normal 2 2 2 3 2 2 3 7" xfId="10321"/>
    <cellStyle name="Normal 2 2 2 3 2 2 3_Risikomatrise BM 2012" xfId="10354"/>
    <cellStyle name="Normal 2 2 2 3 2 2 4" xfId="982"/>
    <cellStyle name="Normal 2 2 2 3 2 2 4 10" xfId="10356"/>
    <cellStyle name="Normal 2 2 2 3 2 2 4 10 2" xfId="48544"/>
    <cellStyle name="Normal 2 2 2 3 2 2 4 11" xfId="10357"/>
    <cellStyle name="Normal 2 2 2 3 2 2 4 11 2" xfId="48514"/>
    <cellStyle name="Normal 2 2 2 3 2 2 4 12" xfId="10355"/>
    <cellStyle name="Normal 2 2 2 3 2 2 4 12 2" xfId="54276"/>
    <cellStyle name="Normal 2 2 2 3 2 2 4 13" xfId="48512"/>
    <cellStyle name="Normal 2 2 2 3 2 2 4 14" xfId="48511"/>
    <cellStyle name="Normal 2 2 2 3 2 2 4 15" xfId="34289"/>
    <cellStyle name="Normal 2 2 2 3 2 2 4 16" xfId="48513"/>
    <cellStyle name="Normal 2 2 2 3 2 2 4 17" xfId="2841"/>
    <cellStyle name="Normal 2 2 2 3 2 2 4 2" xfId="10358"/>
    <cellStyle name="Normal 2 2 2 3 2 2 4 2 2" xfId="54275"/>
    <cellStyle name="Normal 2 2 2 3 2 2 4 3" xfId="10359"/>
    <cellStyle name="Normal 2 2 2 3 2 2 4 3 2" xfId="10360"/>
    <cellStyle name="Normal 2 2 2 3 2 2 4 3 2 2" xfId="10361"/>
    <cellStyle name="Normal 2 2 2 3 2 2 4 3 2 2 2" xfId="10362"/>
    <cellStyle name="Normal 2 2 2 3 2 2 4 3 2 2 2 2" xfId="31991"/>
    <cellStyle name="Normal 2 2 2 3 2 2 4 3 2 2 3" xfId="48510"/>
    <cellStyle name="Normal 2 2 2 3 2 2 4 3 2 3" xfId="10363"/>
    <cellStyle name="Normal 2 2 2 3 2 2 4 3 2 3 2" xfId="55680"/>
    <cellStyle name="Normal 2 2 2 3 2 2 4 3 2 4" xfId="10364"/>
    <cellStyle name="Normal 2 2 2 3 2 2 4 3 2 4 2" xfId="34286"/>
    <cellStyle name="Normal 2 2 2 3 2 2 4 3 2 5" xfId="10365"/>
    <cellStyle name="Normal 2 2 2 3 2 2 4 3 2 5 2" xfId="48509"/>
    <cellStyle name="Normal 2 2 2 3 2 2 4 3 2 6" xfId="48508"/>
    <cellStyle name="Normal 2 2 2 3 2 2 4 3 3" xfId="10366"/>
    <cellStyle name="Normal 2 2 2 3 2 2 4 3 3 2" xfId="10367"/>
    <cellStyle name="Normal 2 2 2 3 2 2 4 3 3 2 2" xfId="48507"/>
    <cellStyle name="Normal 2 2 2 3 2 2 4 3 3 3" xfId="10368"/>
    <cellStyle name="Normal 2 2 2 3 2 2 4 3 3 3 2" xfId="48506"/>
    <cellStyle name="Normal 2 2 2 3 2 2 4 3 3 4" xfId="48505"/>
    <cellStyle name="Normal 2 2 2 3 2 2 4 3 4" xfId="10369"/>
    <cellStyle name="Normal 2 2 2 3 2 2 4 3 4 2" xfId="48504"/>
    <cellStyle name="Normal 2 2 2 3 2 2 4 3 5" xfId="10370"/>
    <cellStyle name="Normal 2 2 2 3 2 2 4 3 5 2" xfId="48503"/>
    <cellStyle name="Normal 2 2 2 3 2 2 4 3 6" xfId="10371"/>
    <cellStyle name="Normal 2 2 2 3 2 2 4 3 6 2" xfId="35291"/>
    <cellStyle name="Normal 2 2 2 3 2 2 4 3 7" xfId="10372"/>
    <cellStyle name="Normal 2 2 2 3 2 2 4 3 7 2" xfId="48501"/>
    <cellStyle name="Normal 2 2 2 3 2 2 4 3 8" xfId="48500"/>
    <cellStyle name="Normal 2 2 2 3 2 2 4 4" xfId="10373"/>
    <cellStyle name="Normal 2 2 2 3 2 2 4 4 2" xfId="10374"/>
    <cellStyle name="Normal 2 2 2 3 2 2 4 4 2 2" xfId="10375"/>
    <cellStyle name="Normal 2 2 2 3 2 2 4 4 2 2 2" xfId="10376"/>
    <cellStyle name="Normal 2 2 2 3 2 2 4 4 2 2 2 2" xfId="31326"/>
    <cellStyle name="Normal 2 2 2 3 2 2 4 4 2 2 3" xfId="33082"/>
    <cellStyle name="Normal 2 2 2 3 2 2 4 4 2 3" xfId="10377"/>
    <cellStyle name="Normal 2 2 2 3 2 2 4 4 2 3 2" xfId="48496"/>
    <cellStyle name="Normal 2 2 2 3 2 2 4 4 2 4" xfId="10378"/>
    <cellStyle name="Normal 2 2 2 3 2 2 4 4 2 4 2" xfId="57173"/>
    <cellStyle name="Normal 2 2 2 3 2 2 4 4 2 5" xfId="10379"/>
    <cellStyle name="Normal 2 2 2 3 2 2 4 4 2 5 2" xfId="48499"/>
    <cellStyle name="Normal 2 2 2 3 2 2 4 4 2 6" xfId="48498"/>
    <cellStyle name="Normal 2 2 2 3 2 2 4 4 3" xfId="10380"/>
    <cellStyle name="Normal 2 2 2 3 2 2 4 4 3 2" xfId="10381"/>
    <cellStyle name="Normal 2 2 2 3 2 2 4 4 3 2 2" xfId="48497"/>
    <cellStyle name="Normal 2 2 2 3 2 2 4 4 3 3" xfId="10382"/>
    <cellStyle name="Normal 2 2 2 3 2 2 4 4 3 3 2" xfId="31325"/>
    <cellStyle name="Normal 2 2 2 3 2 2 4 4 3 4" xfId="33081"/>
    <cellStyle name="Normal 2 2 2 3 2 2 4 4 4" xfId="10383"/>
    <cellStyle name="Normal 2 2 2 3 2 2 4 4 4 2" xfId="31324"/>
    <cellStyle name="Normal 2 2 2 3 2 2 4 4 5" xfId="10384"/>
    <cellStyle name="Normal 2 2 2 3 2 2 4 4 5 2" xfId="48495"/>
    <cellStyle name="Normal 2 2 2 3 2 2 4 4 6" xfId="10385"/>
    <cellStyle name="Normal 2 2 2 3 2 2 4 4 6 2" xfId="48494"/>
    <cellStyle name="Normal 2 2 2 3 2 2 4 4 7" xfId="10386"/>
    <cellStyle name="Normal 2 2 2 3 2 2 4 4 7 2" xfId="48493"/>
    <cellStyle name="Normal 2 2 2 3 2 2 4 4 8" xfId="48492"/>
    <cellStyle name="Normal 2 2 2 3 2 2 4 5" xfId="10387"/>
    <cellStyle name="Normal 2 2 2 3 2 2 4 5 2" xfId="10388"/>
    <cellStyle name="Normal 2 2 2 3 2 2 4 5 2 2" xfId="10389"/>
    <cellStyle name="Normal 2 2 2 3 2 2 4 5 2 2 2" xfId="48491"/>
    <cellStyle name="Normal 2 2 2 3 2 2 4 5 2 3" xfId="48490"/>
    <cellStyle name="Normal 2 2 2 3 2 2 4 5 3" xfId="10390"/>
    <cellStyle name="Normal 2 2 2 3 2 2 4 5 3 2" xfId="48489"/>
    <cellStyle name="Normal 2 2 2 3 2 2 4 5 4" xfId="10391"/>
    <cellStyle name="Normal 2 2 2 3 2 2 4 5 4 2" xfId="48488"/>
    <cellStyle name="Normal 2 2 2 3 2 2 4 5 5" xfId="10392"/>
    <cellStyle name="Normal 2 2 2 3 2 2 4 5 5 2" xfId="48487"/>
    <cellStyle name="Normal 2 2 2 3 2 2 4 5 6" xfId="48486"/>
    <cellStyle name="Normal 2 2 2 3 2 2 4 6" xfId="10393"/>
    <cellStyle name="Normal 2 2 2 3 2 2 4 6 2" xfId="10394"/>
    <cellStyle name="Normal 2 2 2 3 2 2 4 6 2 2" xfId="48485"/>
    <cellStyle name="Normal 2 2 2 3 2 2 4 6 3" xfId="10395"/>
    <cellStyle name="Normal 2 2 2 3 2 2 4 6 3 2" xfId="48484"/>
    <cellStyle name="Normal 2 2 2 3 2 2 4 6 4" xfId="48483"/>
    <cellStyle name="Normal 2 2 2 3 2 2 4 7" xfId="10396"/>
    <cellStyle name="Normal 2 2 2 3 2 2 4 7 2" xfId="48482"/>
    <cellStyle name="Normal 2 2 2 3 2 2 4 8" xfId="10397"/>
    <cellStyle name="Normal 2 2 2 3 2 2 4 8 2" xfId="31323"/>
    <cellStyle name="Normal 2 2 2 3 2 2 4 9" xfId="10398"/>
    <cellStyle name="Normal 2 2 2 3 2 2 4 9 2" xfId="48481"/>
    <cellStyle name="Normal 2 2 2 3 2 2 5" xfId="983"/>
    <cellStyle name="Normal 2 2 2 3 2 2 5 10" xfId="10400"/>
    <cellStyle name="Normal 2 2 2 3 2 2 5 10 2" xfId="48480"/>
    <cellStyle name="Normal 2 2 2 3 2 2 5 11" xfId="10401"/>
    <cellStyle name="Normal 2 2 2 3 2 2 5 11 2" xfId="31322"/>
    <cellStyle name="Normal 2 2 2 3 2 2 5 12" xfId="10399"/>
    <cellStyle name="Normal 2 2 2 3 2 2 5 12 2" xfId="48479"/>
    <cellStyle name="Normal 2 2 2 3 2 2 5 13" xfId="48478"/>
    <cellStyle name="Normal 2 2 2 3 2 2 5 14" xfId="48477"/>
    <cellStyle name="Normal 2 2 2 3 2 2 5 15" xfId="48476"/>
    <cellStyle name="Normal 2 2 2 3 2 2 5 16" xfId="48475"/>
    <cellStyle name="Normal 2 2 2 3 2 2 5 17" xfId="2842"/>
    <cellStyle name="Normal 2 2 2 3 2 2 5 2" xfId="10402"/>
    <cellStyle name="Normal 2 2 2 3 2 2 5 2 2" xfId="48474"/>
    <cellStyle name="Normal 2 2 2 3 2 2 5 3" xfId="10403"/>
    <cellStyle name="Normal 2 2 2 3 2 2 5 3 2" xfId="10404"/>
    <cellStyle name="Normal 2 2 2 3 2 2 5 3 2 2" xfId="10405"/>
    <cellStyle name="Normal 2 2 2 3 2 2 5 3 2 2 2" xfId="10406"/>
    <cellStyle name="Normal 2 2 2 3 2 2 5 3 2 2 2 2" xfId="48473"/>
    <cellStyle name="Normal 2 2 2 3 2 2 5 3 2 2 3" xfId="48468"/>
    <cellStyle name="Normal 2 2 2 3 2 2 5 3 2 3" xfId="10407"/>
    <cellStyle name="Normal 2 2 2 3 2 2 5 3 2 3 2" xfId="53384"/>
    <cellStyle name="Normal 2 2 2 3 2 2 5 3 2 4" xfId="10408"/>
    <cellStyle name="Normal 2 2 2 3 2 2 5 3 2 4 2" xfId="48472"/>
    <cellStyle name="Normal 2 2 2 3 2 2 5 3 2 5" xfId="10409"/>
    <cellStyle name="Normal 2 2 2 3 2 2 5 3 2 5 2" xfId="48471"/>
    <cellStyle name="Normal 2 2 2 3 2 2 5 3 2 6" xfId="48470"/>
    <cellStyle name="Normal 2 2 2 3 2 2 5 3 3" xfId="10410"/>
    <cellStyle name="Normal 2 2 2 3 2 2 5 3 3 2" xfId="10411"/>
    <cellStyle name="Normal 2 2 2 3 2 2 5 3 3 2 2" xfId="48469"/>
    <cellStyle name="Normal 2 2 2 3 2 2 5 3 3 3" xfId="10412"/>
    <cellStyle name="Normal 2 2 2 3 2 2 5 3 3 3 2" xfId="35290"/>
    <cellStyle name="Normal 2 2 2 3 2 2 5 3 3 4" xfId="48463"/>
    <cellStyle name="Normal 2 2 2 3 2 2 5 3 4" xfId="10413"/>
    <cellStyle name="Normal 2 2 2 3 2 2 5 3 4 2" xfId="53383"/>
    <cellStyle name="Normal 2 2 2 3 2 2 5 3 5" xfId="10414"/>
    <cellStyle name="Normal 2 2 2 3 2 2 5 3 5 2" xfId="48467"/>
    <cellStyle name="Normal 2 2 2 3 2 2 5 3 6" xfId="10415"/>
    <cellStyle name="Normal 2 2 2 3 2 2 5 3 6 2" xfId="48466"/>
    <cellStyle name="Normal 2 2 2 3 2 2 5 3 7" xfId="10416"/>
    <cellStyle name="Normal 2 2 2 3 2 2 5 3 7 2" xfId="48465"/>
    <cellStyle name="Normal 2 2 2 3 2 2 5 3 8" xfId="48464"/>
    <cellStyle name="Normal 2 2 2 3 2 2 5 4" xfId="10417"/>
    <cellStyle name="Normal 2 2 2 3 2 2 5 4 2" xfId="10418"/>
    <cellStyle name="Normal 2 2 2 3 2 2 5 4 2 2" xfId="10419"/>
    <cellStyle name="Normal 2 2 2 3 2 2 5 4 2 2 2" xfId="10420"/>
    <cellStyle name="Normal 2 2 2 3 2 2 5 4 2 2 2 2" xfId="35289"/>
    <cellStyle name="Normal 2 2 2 3 2 2 5 4 2 2 3" xfId="48454"/>
    <cellStyle name="Normal 2 2 2 3 2 2 5 4 2 3" xfId="10421"/>
    <cellStyle name="Normal 2 2 2 3 2 2 5 4 2 3 2" xfId="53382"/>
    <cellStyle name="Normal 2 2 2 3 2 2 5 4 2 4" xfId="10422"/>
    <cellStyle name="Normal 2 2 2 3 2 2 5 4 2 4 2" xfId="48462"/>
    <cellStyle name="Normal 2 2 2 3 2 2 5 4 2 5" xfId="10423"/>
    <cellStyle name="Normal 2 2 2 3 2 2 5 4 2 5 2" xfId="48461"/>
    <cellStyle name="Normal 2 2 2 3 2 2 5 4 2 6" xfId="48460"/>
    <cellStyle name="Normal 2 2 2 3 2 2 5 4 3" xfId="10424"/>
    <cellStyle name="Normal 2 2 2 3 2 2 5 4 3 2" xfId="10425"/>
    <cellStyle name="Normal 2 2 2 3 2 2 5 4 3 2 2" xfId="54274"/>
    <cellStyle name="Normal 2 2 2 3 2 2 5 4 3 3" xfId="10426"/>
    <cellStyle name="Normal 2 2 2 3 2 2 5 4 3 3 2" xfId="35288"/>
    <cellStyle name="Normal 2 2 2 3 2 2 5 4 3 4" xfId="48455"/>
    <cellStyle name="Normal 2 2 2 3 2 2 5 4 4" xfId="10427"/>
    <cellStyle name="Normal 2 2 2 3 2 2 5 4 4 2" xfId="53381"/>
    <cellStyle name="Normal 2 2 2 3 2 2 5 4 5" xfId="10428"/>
    <cellStyle name="Normal 2 2 2 3 2 2 5 4 5 2" xfId="57172"/>
    <cellStyle name="Normal 2 2 2 3 2 2 5 4 6" xfId="10429"/>
    <cellStyle name="Normal 2 2 2 3 2 2 5 4 6 2" xfId="48458"/>
    <cellStyle name="Normal 2 2 2 3 2 2 5 4 7" xfId="10430"/>
    <cellStyle name="Normal 2 2 2 3 2 2 5 4 7 2" xfId="48457"/>
    <cellStyle name="Normal 2 2 2 3 2 2 5 4 8" xfId="48456"/>
    <cellStyle name="Normal 2 2 2 3 2 2 5 5" xfId="10431"/>
    <cellStyle name="Normal 2 2 2 3 2 2 5 5 2" xfId="10432"/>
    <cellStyle name="Normal 2 2 2 3 2 2 5 5 2 2" xfId="10433"/>
    <cellStyle name="Normal 2 2 2 3 2 2 5 5 2 2 2" xfId="53701"/>
    <cellStyle name="Normal 2 2 2 3 2 2 5 5 2 3" xfId="48445"/>
    <cellStyle name="Normal 2 2 2 3 2 2 5 5 3" xfId="10434"/>
    <cellStyle name="Normal 2 2 2 3 2 2 5 5 3 2" xfId="33080"/>
    <cellStyle name="Normal 2 2 2 3 2 2 5 5 4" xfId="10435"/>
    <cellStyle name="Normal 2 2 2 3 2 2 5 5 4 2" xfId="48449"/>
    <cellStyle name="Normal 2 2 2 3 2 2 5 5 5" xfId="10436"/>
    <cellStyle name="Normal 2 2 2 3 2 2 5 5 5 2" xfId="57171"/>
    <cellStyle name="Normal 2 2 2 3 2 2 5 5 6" xfId="48453"/>
    <cellStyle name="Normal 2 2 2 3 2 2 5 6" xfId="10437"/>
    <cellStyle name="Normal 2 2 2 3 2 2 5 6 2" xfId="10438"/>
    <cellStyle name="Normal 2 2 2 3 2 2 5 6 2 2" xfId="48452"/>
    <cellStyle name="Normal 2 2 2 3 2 2 5 6 3" xfId="10439"/>
    <cellStyle name="Normal 2 2 2 3 2 2 5 6 3 2" xfId="48451"/>
    <cellStyle name="Normal 2 2 2 3 2 2 5 6 4" xfId="48450"/>
    <cellStyle name="Normal 2 2 2 3 2 2 5 7" xfId="10440"/>
    <cellStyle name="Normal 2 2 2 3 2 2 5 7 2" xfId="33079"/>
    <cellStyle name="Normal 2 2 2 3 2 2 5 8" xfId="10441"/>
    <cellStyle name="Normal 2 2 2 3 2 2 5 8 2" xfId="55505"/>
    <cellStyle name="Normal 2 2 2 3 2 2 5 9" xfId="10442"/>
    <cellStyle name="Normal 2 2 2 3 2 2 5 9 2" xfId="48448"/>
    <cellStyle name="Normal 2 2 2 3 2 2 6" xfId="10443"/>
    <cellStyle name="Normal 2 2 2 3 2 2 6 2" xfId="10444"/>
    <cellStyle name="Normal 2 2 2 3 2 2 6 2 2" xfId="53380"/>
    <cellStyle name="Normal 2 2 2 3 2 2 6 3" xfId="35286"/>
    <cellStyle name="Normal 2 2 2 3 2 2 7" xfId="10445"/>
    <cellStyle name="Normal 2 2 2 3 2 2 7 2" xfId="57169"/>
    <cellStyle name="Normal 2 2 2 3 2 2 8" xfId="10446"/>
    <cellStyle name="Normal 2 2 2 3 2 2 8 2" xfId="53379"/>
    <cellStyle name="Normal 2 2 2 3 2 2 9" xfId="10447"/>
    <cellStyle name="Normal 2 2 2 3 2 2 9 2" xfId="48447"/>
    <cellStyle name="Normal 2 2 2 3 2 2_Risikomatrise samlet 2012" xfId="10448"/>
    <cellStyle name="Normal 2 2 2 3 2 3" xfId="984"/>
    <cellStyle name="Normal 2 2 2 3 2 3 2" xfId="10450"/>
    <cellStyle name="Normal 2 2 2 3 2 3 2 2" xfId="48446"/>
    <cellStyle name="Normal 2 2 2 3 2 3 3" xfId="10451"/>
    <cellStyle name="Normal 2 2 2 3 2 3 3 2" xfId="10452"/>
    <cellStyle name="Normal 2 2 2 3 2 3 3 2 2" xfId="10453"/>
    <cellStyle name="Normal 2 2 2 3 2 3 3 2 2 2" xfId="10454"/>
    <cellStyle name="Normal 2 2 2 3 2 3 3 2 2 2 2" xfId="33078"/>
    <cellStyle name="Normal 2 2 2 3 2 3 3 2 2 3" xfId="10455"/>
    <cellStyle name="Normal 2 2 2 3 2 3 3 2 2 3 2" xfId="3859"/>
    <cellStyle name="Normal 2 2 2 3 2 3 3 2 2 4" xfId="48440"/>
    <cellStyle name="Normal 2 2 2 3 2 3 3 2 3" xfId="10456"/>
    <cellStyle name="Normal 2 2 2 3 2 3 3 2 3 2" xfId="35285"/>
    <cellStyle name="Normal 2 2 2 3 2 3 3 2 4" xfId="10457"/>
    <cellStyle name="Normal 2 2 2 3 2 3 3 2 4 2" xfId="48443"/>
    <cellStyle name="Normal 2 2 2 3 2 3 3 2 5" xfId="10458"/>
    <cellStyle name="Normal 2 2 2 3 2 3 3 2 5 2" xfId="48442"/>
    <cellStyle name="Normal 2 2 2 3 2 3 3 2 6" xfId="48441"/>
    <cellStyle name="Normal 2 2 2 3 2 3 3 3" xfId="10459"/>
    <cellStyle name="Normal 2 2 2 3 2 3 3 3 2" xfId="10460"/>
    <cellStyle name="Normal 2 2 2 3 2 3 3 3 2 2" xfId="33077"/>
    <cellStyle name="Normal 2 2 2 3 2 3 3 3 3" xfId="10461"/>
    <cellStyle name="Normal 2 2 2 3 2 3 3 3 3 2" xfId="48439"/>
    <cellStyle name="Normal 2 2 2 3 2 3 3 3 4" xfId="48438"/>
    <cellStyle name="Normal 2 2 2 3 2 3 3 4" xfId="10462"/>
    <cellStyle name="Normal 2 2 2 3 2 3 3 4 2" xfId="48437"/>
    <cellStyle name="Normal 2 2 2 3 2 3 3 5" xfId="10463"/>
    <cellStyle name="Normal 2 2 2 3 2 3 3 5 2" xfId="48436"/>
    <cellStyle name="Normal 2 2 2 3 2 3 3 6" xfId="10464"/>
    <cellStyle name="Normal 2 2 2 3 2 3 3 6 2" xfId="31321"/>
    <cellStyle name="Normal 2 2 2 3 2 3 3 7" xfId="10465"/>
    <cellStyle name="Normal 2 2 2 3 2 3 3 7 2" xfId="48435"/>
    <cellStyle name="Normal 2 2 2 3 2 3 3 8" xfId="54376"/>
    <cellStyle name="Normal 2 2 2 3 2 3 4" xfId="29624"/>
    <cellStyle name="Normal 2 2 2 3 2 3 4 2" xfId="48459"/>
    <cellStyle name="Normal 2 2 2 3 2 3 5" xfId="10449"/>
    <cellStyle name="Normal 2 2 2 3 2 3_Risikomatrise samlet 2012" xfId="10466"/>
    <cellStyle name="Normal 2 2 2 3 2 4" xfId="985"/>
    <cellStyle name="Normal 2 2 2 3 2 4 10" xfId="10467"/>
    <cellStyle name="Normal 2 2 2 3 2 4 10 2" xfId="31320"/>
    <cellStyle name="Normal 2 2 2 3 2 4 11" xfId="54273"/>
    <cellStyle name="Normal 2 2 2 3 2 4 12" xfId="31319"/>
    <cellStyle name="Normal 2 2 2 3 2 4 13" xfId="48433"/>
    <cellStyle name="Normal 2 2 2 3 2 4 14" xfId="48434"/>
    <cellStyle name="Normal 2 2 2 3 2 4 15" xfId="2843"/>
    <cellStyle name="Normal 2 2 2 3 2 4 2" xfId="10468"/>
    <cellStyle name="Normal 2 2 2 3 2 4 2 2" xfId="48432"/>
    <cellStyle name="Normal 2 2 2 3 2 4 3" xfId="10469"/>
    <cellStyle name="Normal 2 2 2 3 2 4 3 2" xfId="10470"/>
    <cellStyle name="Normal 2 2 2 3 2 4 3 2 2" xfId="10471"/>
    <cellStyle name="Normal 2 2 2 3 2 4 3 2 2 2" xfId="48431"/>
    <cellStyle name="Normal 2 2 2 3 2 4 3 2 3" xfId="10472"/>
    <cellStyle name="Normal 2 2 2 3 2 4 3 2 3 2" xfId="48430"/>
    <cellStyle name="Normal 2 2 2 3 2 4 3 2 4" xfId="48429"/>
    <cellStyle name="Normal 2 2 2 3 2 4 3 3" xfId="10473"/>
    <cellStyle name="Normal 2 2 2 3 2 4 3 3 2" xfId="48428"/>
    <cellStyle name="Normal 2 2 2 3 2 4 3 4" xfId="10474"/>
    <cellStyle name="Normal 2 2 2 3 2 4 3 4 2" xfId="48427"/>
    <cellStyle name="Normal 2 2 2 3 2 4 3 5" xfId="10475"/>
    <cellStyle name="Normal 2 2 2 3 2 4 3 5 2" xfId="48426"/>
    <cellStyle name="Normal 2 2 2 3 2 4 3 6" xfId="48425"/>
    <cellStyle name="Normal 2 2 2 3 2 4 4" xfId="10476"/>
    <cellStyle name="Normal 2 2 2 3 2 4 4 2" xfId="10477"/>
    <cellStyle name="Normal 2 2 2 3 2 4 4 2 2" xfId="48424"/>
    <cellStyle name="Normal 2 2 2 3 2 4 4 3" xfId="10478"/>
    <cellStyle name="Normal 2 2 2 3 2 4 4 3 2" xfId="48423"/>
    <cellStyle name="Normal 2 2 2 3 2 4 4 4" xfId="48422"/>
    <cellStyle name="Normal 2 2 2 3 2 4 5" xfId="10479"/>
    <cellStyle name="Normal 2 2 2 3 2 4 5 2" xfId="48421"/>
    <cellStyle name="Normal 2 2 2 3 2 4 6" xfId="10480"/>
    <cellStyle name="Normal 2 2 2 3 2 4 6 2" xfId="48420"/>
    <cellStyle name="Normal 2 2 2 3 2 4 7" xfId="10481"/>
    <cellStyle name="Normal 2 2 2 3 2 4 7 2" xfId="48419"/>
    <cellStyle name="Normal 2 2 2 3 2 4 8" xfId="10482"/>
    <cellStyle name="Normal 2 2 2 3 2 4 8 2" xfId="48418"/>
    <cellStyle name="Normal 2 2 2 3 2 4 9" xfId="10483"/>
    <cellStyle name="Normal 2 2 2 3 2 4 9 2" xfId="48417"/>
    <cellStyle name="Normal 2 2 2 3 2 5" xfId="986"/>
    <cellStyle name="Normal 2 2 2 3 2 5 2" xfId="10485"/>
    <cellStyle name="Normal 2 2 2 3 2 5 2 2" xfId="10486"/>
    <cellStyle name="Normal 2 2 2 3 2 5 2 2 2" xfId="10487"/>
    <cellStyle name="Normal 2 2 2 3 2 5 2 2 2 2" xfId="10488"/>
    <cellStyle name="Normal 2 2 2 3 2 5 2 2 2 2 2" xfId="48400"/>
    <cellStyle name="Normal 2 2 2 3 2 5 2 2 2 3" xfId="10489"/>
    <cellStyle name="Normal 2 2 2 3 2 5 2 2 2 3 2" xfId="53378"/>
    <cellStyle name="Normal 2 2 2 3 2 5 2 2 2 4" xfId="48416"/>
    <cellStyle name="Normal 2 2 2 3 2 5 2 2 3" xfId="10490"/>
    <cellStyle name="Normal 2 2 2 3 2 5 2 2 3 2" xfId="48415"/>
    <cellStyle name="Normal 2 2 2 3 2 5 2 2 4" xfId="10491"/>
    <cellStyle name="Normal 2 2 2 3 2 5 2 2 4 2" xfId="48414"/>
    <cellStyle name="Normal 2 2 2 3 2 5 2 2 5" xfId="10492"/>
    <cellStyle name="Normal 2 2 2 3 2 5 2 2 5 2" xfId="48413"/>
    <cellStyle name="Normal 2 2 2 3 2 5 2 2 6" xfId="55268"/>
    <cellStyle name="Normal 2 2 2 3 2 5 2 3" xfId="10493"/>
    <cellStyle name="Normal 2 2 2 3 2 5 2 3 2" xfId="10494"/>
    <cellStyle name="Normal 2 2 2 3 2 5 2 3 2 2" xfId="48412"/>
    <cellStyle name="Normal 2 2 2 3 2 5 2 3 3" xfId="10495"/>
    <cellStyle name="Normal 2 2 2 3 2 5 2 3 3 2" xfId="48411"/>
    <cellStyle name="Normal 2 2 2 3 2 5 2 3 4" xfId="48410"/>
    <cellStyle name="Normal 2 2 2 3 2 5 2 4" xfId="10496"/>
    <cellStyle name="Normal 2 2 2 3 2 5 2 4 2" xfId="48409"/>
    <cellStyle name="Normal 2 2 2 3 2 5 2 5" xfId="10497"/>
    <cellStyle name="Normal 2 2 2 3 2 5 2 5 2" xfId="48408"/>
    <cellStyle name="Normal 2 2 2 3 2 5 2 6" xfId="10498"/>
    <cellStyle name="Normal 2 2 2 3 2 5 2 6 2" xfId="48407"/>
    <cellStyle name="Normal 2 2 2 3 2 5 2 7" xfId="10499"/>
    <cellStyle name="Normal 2 2 2 3 2 5 2 7 2" xfId="48406"/>
    <cellStyle name="Normal 2 2 2 3 2 5 2 8" xfId="48405"/>
    <cellStyle name="Normal 2 2 2 3 2 5 3" xfId="10500"/>
    <cellStyle name="Normal 2 2 2 3 2 5 3 2" xfId="48404"/>
    <cellStyle name="Normal 2 2 2 3 2 5 4" xfId="10501"/>
    <cellStyle name="Normal 2 2 2 3 2 5 4 2" xfId="48403"/>
    <cellStyle name="Normal 2 2 2 3 2 5 5" xfId="29625"/>
    <cellStyle name="Normal 2 2 2 3 2 5 5 2" xfId="48402"/>
    <cellStyle name="Normal 2 2 2 3 2 5 6" xfId="10484"/>
    <cellStyle name="Normal 2 2 2 3 2 5 7" xfId="48401"/>
    <cellStyle name="Normal 2 2 2 3 2 5 8" xfId="2844"/>
    <cellStyle name="Normal 2 2 2 3 2 6" xfId="987"/>
    <cellStyle name="Normal 2 2 2 3 2 6 2" xfId="10503"/>
    <cellStyle name="Normal 2 2 2 3 2 6 2 2" xfId="35284"/>
    <cellStyle name="Normal 2 2 2 3 2 6 3" xfId="10504"/>
    <cellStyle name="Normal 2 2 2 3 2 6 3 2" xfId="48395"/>
    <cellStyle name="Normal 2 2 2 3 2 6 4" xfId="10505"/>
    <cellStyle name="Normal 2 2 2 3 2 6 4 2" xfId="53377"/>
    <cellStyle name="Normal 2 2 2 3 2 6 5" xfId="29626"/>
    <cellStyle name="Normal 2 2 2 3 2 6 5 2" xfId="48399"/>
    <cellStyle name="Normal 2 2 2 3 2 6 6" xfId="10502"/>
    <cellStyle name="Normal 2 2 2 3 2 6 7" xfId="48398"/>
    <cellStyle name="Normal 2 2 2 3 2 6 8" xfId="2845"/>
    <cellStyle name="Normal 2 2 2 3 2 7" xfId="10506"/>
    <cellStyle name="Normal 2 2 2 3 2 7 2" xfId="10507"/>
    <cellStyle name="Normal 2 2 2 3 2 7 2 2" xfId="48397"/>
    <cellStyle name="Normal 2 2 2 3 2 7 3" xfId="10508"/>
    <cellStyle name="Normal 2 2 2 3 2 7 3 2" xfId="10509"/>
    <cellStyle name="Normal 2 2 2 3 2 7 3 2 2" xfId="10510"/>
    <cellStyle name="Normal 2 2 2 3 2 7 3 2 2 2" xfId="48396"/>
    <cellStyle name="Normal 2 2 2 3 2 7 3 2 3" xfId="10511"/>
    <cellStyle name="Normal 2 2 2 3 2 7 3 2 3 2" xfId="35283"/>
    <cellStyle name="Normal 2 2 2 3 2 7 3 2 4" xfId="55255"/>
    <cellStyle name="Normal 2 2 2 3 2 7 3 3" xfId="10512"/>
    <cellStyle name="Normal 2 2 2 3 2 7 3 3 2" xfId="53367"/>
    <cellStyle name="Normal 2 2 2 3 2 7 3 4" xfId="10513"/>
    <cellStyle name="Normal 2 2 2 3 2 7 3 4 2" xfId="48394"/>
    <cellStyle name="Normal 2 2 2 3 2 7 3 5" xfId="10514"/>
    <cellStyle name="Normal 2 2 2 3 2 7 3 5 2" xfId="48393"/>
    <cellStyle name="Normal 2 2 2 3 2 7 3 6" xfId="54266"/>
    <cellStyle name="Normal 2 2 2 3 2 7 4" xfId="10515"/>
    <cellStyle name="Normal 2 2 2 3 2 7 4 2" xfId="10516"/>
    <cellStyle name="Normal 2 2 2 3 2 7 4 2 2" xfId="48391"/>
    <cellStyle name="Normal 2 2 2 3 2 7 4 3" xfId="10517"/>
    <cellStyle name="Normal 2 2 2 3 2 7 4 3 2" xfId="48390"/>
    <cellStyle name="Normal 2 2 2 3 2 7 4 4" xfId="48392"/>
    <cellStyle name="Normal 2 2 2 3 2 7 5" xfId="10518"/>
    <cellStyle name="Normal 2 2 2 3 2 7 5 2" xfId="48389"/>
    <cellStyle name="Normal 2 2 2 3 2 7 6" xfId="10519"/>
    <cellStyle name="Normal 2 2 2 3 2 7 6 2" xfId="48388"/>
    <cellStyle name="Normal 2 2 2 3 2 7 7" xfId="10520"/>
    <cellStyle name="Normal 2 2 2 3 2 7 7 2" xfId="48387"/>
    <cellStyle name="Normal 2 2 2 3 2 7 8" xfId="10521"/>
    <cellStyle name="Normal 2 2 2 3 2 7 8 2" xfId="48386"/>
    <cellStyle name="Normal 2 2 2 3 2 7 9" xfId="48385"/>
    <cellStyle name="Normal 2 2 2 3 2 8" xfId="10522"/>
    <cellStyle name="Normal 2 2 2 3 2 8 2" xfId="10523"/>
    <cellStyle name="Normal 2 2 2 3 2 8 2 2" xfId="48378"/>
    <cellStyle name="Normal 2 2 2 3 2 8 3" xfId="10524"/>
    <cellStyle name="Normal 2 2 2 3 2 8 3 2" xfId="10525"/>
    <cellStyle name="Normal 2 2 2 3 2 8 3 2 2" xfId="10526"/>
    <cellStyle name="Normal 2 2 2 3 2 8 3 2 2 2" xfId="48381"/>
    <cellStyle name="Normal 2 2 2 3 2 8 3 2 3" xfId="10527"/>
    <cellStyle name="Normal 2 2 2 3 2 8 3 2 3 2" xfId="53374"/>
    <cellStyle name="Normal 2 2 2 3 2 8 3 2 4" xfId="57168"/>
    <cellStyle name="Normal 2 2 2 3 2 8 3 3" xfId="10528"/>
    <cellStyle name="Normal 2 2 2 3 2 8 3 3 2" xfId="48384"/>
    <cellStyle name="Normal 2 2 2 3 2 8 3 4" xfId="10529"/>
    <cellStyle name="Normal 2 2 2 3 2 8 3 4 2" xfId="48383"/>
    <cellStyle name="Normal 2 2 2 3 2 8 3 5" xfId="10530"/>
    <cellStyle name="Normal 2 2 2 3 2 8 3 5 2" xfId="48382"/>
    <cellStyle name="Normal 2 2 2 3 2 8 3 6" xfId="31928"/>
    <cellStyle name="Normal 2 2 2 3 2 8 4" xfId="10531"/>
    <cellStyle name="Normal 2 2 2 3 2 8 4 2" xfId="10532"/>
    <cellStyle name="Normal 2 2 2 3 2 8 4 2 2" xfId="48376"/>
    <cellStyle name="Normal 2 2 2 3 2 8 4 3" xfId="10533"/>
    <cellStyle name="Normal 2 2 2 3 2 8 4 3 2" xfId="57376"/>
    <cellStyle name="Normal 2 2 2 3 2 8 4 4" xfId="48380"/>
    <cellStyle name="Normal 2 2 2 3 2 8 5" xfId="10534"/>
    <cellStyle name="Normal 2 2 2 3 2 8 5 2" xfId="48379"/>
    <cellStyle name="Normal 2 2 2 3 2 8 6" xfId="10535"/>
    <cellStyle name="Normal 2 2 2 3 2 8 6 2" xfId="33076"/>
    <cellStyle name="Normal 2 2 2 3 2 8 7" xfId="10536"/>
    <cellStyle name="Normal 2 2 2 3 2 8 7 2" xfId="48377"/>
    <cellStyle name="Normal 2 2 2 3 2 8 8" xfId="10537"/>
    <cellStyle name="Normal 2 2 2 3 2 8 8 2" xfId="35287"/>
    <cellStyle name="Normal 2 2 2 3 2 8 9" xfId="48371"/>
    <cellStyle name="Normal 2 2 2 3 2 9" xfId="10538"/>
    <cellStyle name="Normal 2 2 2 3 2 9 2" xfId="33600"/>
    <cellStyle name="Normal 2 2 2 3 2_Risikomatrise samlet 2012" xfId="10539"/>
    <cellStyle name="Normal 2 2 2 3 3" xfId="988"/>
    <cellStyle name="Normal 2 2 2 3 3 2" xfId="989"/>
    <cellStyle name="Normal 2 2 2 3 3 2 2" xfId="29628"/>
    <cellStyle name="Normal 2 2 2 3 3 2 2 2" xfId="48375"/>
    <cellStyle name="Normal 2 2 2 3 3 2 3" xfId="10541"/>
    <cellStyle name="Normal 2 2 2 3 3 3" xfId="10542"/>
    <cellStyle name="Normal 2 2 2 3 3 3 2" xfId="48374"/>
    <cellStyle name="Normal 2 2 2 3 3 4" xfId="10543"/>
    <cellStyle name="Normal 2 2 2 3 3 4 2" xfId="48373"/>
    <cellStyle name="Normal 2 2 2 3 3 5" xfId="29627"/>
    <cellStyle name="Normal 2 2 2 3 3 5 2" xfId="48372"/>
    <cellStyle name="Normal 2 2 2 3 3 6" xfId="10540"/>
    <cellStyle name="Normal 2 2 2 3 3 7" xfId="53700"/>
    <cellStyle name="Normal 2 2 2 3 3 8" xfId="2846"/>
    <cellStyle name="Normal 2 2 2 3 4" xfId="990"/>
    <cellStyle name="Normal 2 2 2 3 4 10" xfId="10545"/>
    <cellStyle name="Normal 2 2 2 3 4 10 2" xfId="10546"/>
    <cellStyle name="Normal 2 2 2 3 4 10 2 2" xfId="35281"/>
    <cellStyle name="Normal 2 2 2 3 4 10 3" xfId="48370"/>
    <cellStyle name="Normal 2 2 2 3 4 11" xfId="10547"/>
    <cellStyle name="Normal 2 2 2 3 4 11 2" xfId="10548"/>
    <cellStyle name="Normal 2 2 2 3 4 11 2 2" xfId="48369"/>
    <cellStyle name="Normal 2 2 2 3 4 11 3" xfId="48368"/>
    <cellStyle name="Normal 2 2 2 3 4 12" xfId="29629"/>
    <cellStyle name="Normal 2 2 2 3 4 12 2" xfId="48367"/>
    <cellStyle name="Normal 2 2 2 3 4 13" xfId="10544"/>
    <cellStyle name="Normal 2 2 2 3 4 14" xfId="48366"/>
    <cellStyle name="Normal 2 2 2 3 4 15" xfId="2847"/>
    <cellStyle name="Normal 2 2 2 3 4 2" xfId="991"/>
    <cellStyle name="Normal 2 2 2 3 4 2 10" xfId="10550"/>
    <cellStyle name="Normal 2 2 2 3 4 2 10 2" xfId="48365"/>
    <cellStyle name="Normal 2 2 2 3 4 2 11" xfId="10551"/>
    <cellStyle name="Normal 2 2 2 3 4 2 11 2" xfId="48364"/>
    <cellStyle name="Normal 2 2 2 3 4 2 12" xfId="10552"/>
    <cellStyle name="Normal 2 2 2 3 4 2 12 2" xfId="48363"/>
    <cellStyle name="Normal 2 2 2 3 4 2 13" xfId="10553"/>
    <cellStyle name="Normal 2 2 2 3 4 2 13 2" xfId="48362"/>
    <cellStyle name="Normal 2 2 2 3 4 2 14" xfId="10549"/>
    <cellStyle name="Normal 2 2 2 3 4 2 14 2" xfId="48361"/>
    <cellStyle name="Normal 2 2 2 3 4 2 15" xfId="48360"/>
    <cellStyle name="Normal 2 2 2 3 4 2 16" xfId="48359"/>
    <cellStyle name="Normal 2 2 2 3 4 2 17" xfId="48358"/>
    <cellStyle name="Normal 2 2 2 3 4 2 18" xfId="48357"/>
    <cellStyle name="Normal 2 2 2 3 4 2 19" xfId="2848"/>
    <cellStyle name="Normal 2 2 2 3 4 2 2" xfId="10554"/>
    <cellStyle name="Normal 2 2 2 3 4 2 2 2" xfId="10555"/>
    <cellStyle name="Normal 2 2 2 3 4 2 2 2 2" xfId="48356"/>
    <cellStyle name="Normal 2 2 2 3 4 2 2 3" xfId="10556"/>
    <cellStyle name="Normal 2 2 2 3 4 2 2 3 2" xfId="48355"/>
    <cellStyle name="Normal 2 2 2 3 4 2 2 4" xfId="48354"/>
    <cellStyle name="Normal 2 2 2 3 4 2 3" xfId="10557"/>
    <cellStyle name="Normal 2 2 2 3 4 2 3 2" xfId="10558"/>
    <cellStyle name="Normal 2 2 2 3 4 2 3 2 2" xfId="48353"/>
    <cellStyle name="Normal 2 2 2 3 4 2 3 3" xfId="48352"/>
    <cellStyle name="Normal 2 2 2 3 4 2 4" xfId="10559"/>
    <cellStyle name="Normal 2 2 2 3 4 2 4 2" xfId="48351"/>
    <cellStyle name="Normal 2 2 2 3 4 2 5" xfId="10560"/>
    <cellStyle name="Normal 2 2 2 3 4 2 5 2" xfId="10561"/>
    <cellStyle name="Normal 2 2 2 3 4 2 5 2 2" xfId="10562"/>
    <cellStyle name="Normal 2 2 2 3 4 2 5 2 2 2" xfId="10563"/>
    <cellStyle name="Normal 2 2 2 3 4 2 5 2 2 2 2" xfId="48350"/>
    <cellStyle name="Normal 2 2 2 3 4 2 5 2 2 3" xfId="48349"/>
    <cellStyle name="Normal 2 2 2 3 4 2 5 2 3" xfId="10564"/>
    <cellStyle name="Normal 2 2 2 3 4 2 5 2 3 2" xfId="48348"/>
    <cellStyle name="Normal 2 2 2 3 4 2 5 2 4" xfId="10565"/>
    <cellStyle name="Normal 2 2 2 3 4 2 5 2 4 2" xfId="48347"/>
    <cellStyle name="Normal 2 2 2 3 4 2 5 2 5" xfId="10566"/>
    <cellStyle name="Normal 2 2 2 3 4 2 5 2 5 2" xfId="48346"/>
    <cellStyle name="Normal 2 2 2 3 4 2 5 2 6" xfId="48345"/>
    <cellStyle name="Normal 2 2 2 3 4 2 5 3" xfId="10567"/>
    <cellStyle name="Normal 2 2 2 3 4 2 5 3 2" xfId="10568"/>
    <cellStyle name="Normal 2 2 2 3 4 2 5 3 2 2" xfId="57499"/>
    <cellStyle name="Normal 2 2 2 3 4 2 5 3 3" xfId="10569"/>
    <cellStyle name="Normal 2 2 2 3 4 2 5 3 3 2" xfId="48344"/>
    <cellStyle name="Normal 2 2 2 3 4 2 5 3 4" xfId="48343"/>
    <cellStyle name="Normal 2 2 2 3 4 2 5 4" xfId="10570"/>
    <cellStyle name="Normal 2 2 2 3 4 2 5 4 2" xfId="48342"/>
    <cellStyle name="Normal 2 2 2 3 4 2 5 5" xfId="10571"/>
    <cellStyle name="Normal 2 2 2 3 4 2 5 5 2" xfId="48341"/>
    <cellStyle name="Normal 2 2 2 3 4 2 5 6" xfId="10572"/>
    <cellStyle name="Normal 2 2 2 3 4 2 5 6 2" xfId="48340"/>
    <cellStyle name="Normal 2 2 2 3 4 2 5 7" xfId="10573"/>
    <cellStyle name="Normal 2 2 2 3 4 2 5 7 2" xfId="48339"/>
    <cellStyle name="Normal 2 2 2 3 4 2 5 8" xfId="55267"/>
    <cellStyle name="Normal 2 2 2 3 4 2 6" xfId="10574"/>
    <cellStyle name="Normal 2 2 2 3 4 2 6 2" xfId="10575"/>
    <cellStyle name="Normal 2 2 2 3 4 2 6 2 2" xfId="10576"/>
    <cellStyle name="Normal 2 2 2 3 4 2 6 2 2 2" xfId="10577"/>
    <cellStyle name="Normal 2 2 2 3 4 2 6 2 2 2 2" xfId="48338"/>
    <cellStyle name="Normal 2 2 2 3 4 2 6 2 2 3" xfId="48337"/>
    <cellStyle name="Normal 2 2 2 3 4 2 6 2 3" xfId="10578"/>
    <cellStyle name="Normal 2 2 2 3 4 2 6 2 3 2" xfId="48336"/>
    <cellStyle name="Normal 2 2 2 3 4 2 6 2 4" xfId="10579"/>
    <cellStyle name="Normal 2 2 2 3 4 2 6 2 4 2" xfId="48335"/>
    <cellStyle name="Normal 2 2 2 3 4 2 6 2 5" xfId="10580"/>
    <cellStyle name="Normal 2 2 2 3 4 2 6 2 5 2" xfId="48334"/>
    <cellStyle name="Normal 2 2 2 3 4 2 6 2 6" xfId="55266"/>
    <cellStyle name="Normal 2 2 2 3 4 2 6 3" xfId="10581"/>
    <cellStyle name="Normal 2 2 2 3 4 2 6 3 2" xfId="10582"/>
    <cellStyle name="Normal 2 2 2 3 4 2 6 3 2 2" xfId="48333"/>
    <cellStyle name="Normal 2 2 2 3 4 2 6 3 3" xfId="10583"/>
    <cellStyle name="Normal 2 2 2 3 4 2 6 3 3 2" xfId="48332"/>
    <cellStyle name="Normal 2 2 2 3 4 2 6 3 4" xfId="48328"/>
    <cellStyle name="Normal 2 2 2 3 4 2 6 4" xfId="10584"/>
    <cellStyle name="Normal 2 2 2 3 4 2 6 4 2" xfId="34287"/>
    <cellStyle name="Normal 2 2 2 3 4 2 6 5" xfId="10585"/>
    <cellStyle name="Normal 2 2 2 3 4 2 6 5 2" xfId="55265"/>
    <cellStyle name="Normal 2 2 2 3 4 2 6 6" xfId="10586"/>
    <cellStyle name="Normal 2 2 2 3 4 2 6 6 2" xfId="53376"/>
    <cellStyle name="Normal 2 2 2 3 4 2 6 7" xfId="10587"/>
    <cellStyle name="Normal 2 2 2 3 4 2 6 7 2" xfId="31318"/>
    <cellStyle name="Normal 2 2 2 3 4 2 6 8" xfId="48331"/>
    <cellStyle name="Normal 2 2 2 3 4 2 7" xfId="10588"/>
    <cellStyle name="Normal 2 2 2 3 4 2 7 2" xfId="10589"/>
    <cellStyle name="Normal 2 2 2 3 4 2 7 2 2" xfId="10590"/>
    <cellStyle name="Normal 2 2 2 3 4 2 7 2 2 2" xfId="54272"/>
    <cellStyle name="Normal 2 2 2 3 4 2 7 2 3" xfId="48330"/>
    <cellStyle name="Normal 2 2 2 3 4 2 7 3" xfId="10591"/>
    <cellStyle name="Normal 2 2 2 3 4 2 7 3 2" xfId="48329"/>
    <cellStyle name="Normal 2 2 2 3 4 2 7 4" xfId="10592"/>
    <cellStyle name="Normal 2 2 2 3 4 2 7 4 2" xfId="35280"/>
    <cellStyle name="Normal 2 2 2 3 4 2 7 5" xfId="10593"/>
    <cellStyle name="Normal 2 2 2 3 4 2 7 5 2" xfId="33075"/>
    <cellStyle name="Normal 2 2 2 3 4 2 7 6" xfId="48327"/>
    <cellStyle name="Normal 2 2 2 3 4 2 8" xfId="10594"/>
    <cellStyle name="Normal 2 2 2 3 4 2 8 2" xfId="10595"/>
    <cellStyle name="Normal 2 2 2 3 4 2 8 2 2" xfId="48326"/>
    <cellStyle name="Normal 2 2 2 3 4 2 8 3" xfId="10596"/>
    <cellStyle name="Normal 2 2 2 3 4 2 8 3 2" xfId="48325"/>
    <cellStyle name="Normal 2 2 2 3 4 2 8 4" xfId="48324"/>
    <cellStyle name="Normal 2 2 2 3 4 2 9" xfId="10597"/>
    <cellStyle name="Normal 2 2 2 3 4 2 9 2" xfId="55264"/>
    <cellStyle name="Normal 2 2 2 3 4 2_Risikomatrise BM 2012" xfId="10598"/>
    <cellStyle name="Normal 2 2 2 3 4 3" xfId="992"/>
    <cellStyle name="Normal 2 2 2 3 4 3 10" xfId="10600"/>
    <cellStyle name="Normal 2 2 2 3 4 3 10 2" xfId="48323"/>
    <cellStyle name="Normal 2 2 2 3 4 3 11" xfId="10601"/>
    <cellStyle name="Normal 2 2 2 3 4 3 11 2" xfId="48322"/>
    <cellStyle name="Normal 2 2 2 3 4 3 12" xfId="10599"/>
    <cellStyle name="Normal 2 2 2 3 4 3 12 2" xfId="48321"/>
    <cellStyle name="Normal 2 2 2 3 4 3 13" xfId="48320"/>
    <cellStyle name="Normal 2 2 2 3 4 3 14" xfId="48319"/>
    <cellStyle name="Normal 2 2 2 3 4 3 15" xfId="48318"/>
    <cellStyle name="Normal 2 2 2 3 4 3 16" xfId="48317"/>
    <cellStyle name="Normal 2 2 2 3 4 3 17" xfId="2849"/>
    <cellStyle name="Normal 2 2 2 3 4 3 2" xfId="10602"/>
    <cellStyle name="Normal 2 2 2 3 4 3 2 2" xfId="48316"/>
    <cellStyle name="Normal 2 2 2 3 4 3 3" xfId="10603"/>
    <cellStyle name="Normal 2 2 2 3 4 3 3 2" xfId="10604"/>
    <cellStyle name="Normal 2 2 2 3 4 3 3 2 2" xfId="10605"/>
    <cellStyle name="Normal 2 2 2 3 4 3 3 2 2 2" xfId="10606"/>
    <cellStyle name="Normal 2 2 2 3 4 3 3 2 2 2 2" xfId="54271"/>
    <cellStyle name="Normal 2 2 2 3 4 3 3 2 2 3" xfId="48314"/>
    <cellStyle name="Normal 2 2 2 3 4 3 3 2 3" xfId="10607"/>
    <cellStyle name="Normal 2 2 2 3 4 3 3 2 3 2" xfId="48313"/>
    <cellStyle name="Normal 2 2 2 3 4 3 3 2 4" xfId="10608"/>
    <cellStyle name="Normal 2 2 2 3 4 3 3 2 4 2" xfId="48312"/>
    <cellStyle name="Normal 2 2 2 3 4 3 3 2 5" xfId="10609"/>
    <cellStyle name="Normal 2 2 2 3 4 3 3 2 5 2" xfId="48311"/>
    <cellStyle name="Normal 2 2 2 3 4 3 3 2 6" xfId="48310"/>
    <cellStyle name="Normal 2 2 2 3 4 3 3 3" xfId="10610"/>
    <cellStyle name="Normal 2 2 2 3 4 3 3 3 2" xfId="10611"/>
    <cellStyle name="Normal 2 2 2 3 4 3 3 3 2 2" xfId="55263"/>
    <cellStyle name="Normal 2 2 2 3 4 3 3 3 3" xfId="10612"/>
    <cellStyle name="Normal 2 2 2 3 4 3 3 3 3 2" xfId="48309"/>
    <cellStyle name="Normal 2 2 2 3 4 3 3 3 4" xfId="55262"/>
    <cellStyle name="Normal 2 2 2 3 4 3 3 4" xfId="10613"/>
    <cellStyle name="Normal 2 2 2 3 4 3 3 4 2" xfId="48308"/>
    <cellStyle name="Normal 2 2 2 3 4 3 3 5" xfId="10614"/>
    <cellStyle name="Normal 2 2 2 3 4 3 3 5 2" xfId="48307"/>
    <cellStyle name="Normal 2 2 2 3 4 3 3 6" xfId="10615"/>
    <cellStyle name="Normal 2 2 2 3 4 3 3 6 2" xfId="48306"/>
    <cellStyle name="Normal 2 2 2 3 4 3 3 7" xfId="10616"/>
    <cellStyle name="Normal 2 2 2 3 4 3 3 7 2" xfId="48305"/>
    <cellStyle name="Normal 2 2 2 3 4 3 3 8" xfId="48304"/>
    <cellStyle name="Normal 2 2 2 3 4 3 4" xfId="10617"/>
    <cellStyle name="Normal 2 2 2 3 4 3 4 2" xfId="10618"/>
    <cellStyle name="Normal 2 2 2 3 4 3 4 2 2" xfId="10619"/>
    <cellStyle name="Normal 2 2 2 3 4 3 4 2 2 2" xfId="10620"/>
    <cellStyle name="Normal 2 2 2 3 4 3 4 2 2 2 2" xfId="48303"/>
    <cellStyle name="Normal 2 2 2 3 4 3 4 2 2 3" xfId="48302"/>
    <cellStyle name="Normal 2 2 2 3 4 3 4 2 3" xfId="10621"/>
    <cellStyle name="Normal 2 2 2 3 4 3 4 2 3 2" xfId="48301"/>
    <cellStyle name="Normal 2 2 2 3 4 3 4 2 4" xfId="10622"/>
    <cellStyle name="Normal 2 2 2 3 4 3 4 2 4 2" xfId="48300"/>
    <cellStyle name="Normal 2 2 2 3 4 3 4 2 5" xfId="10623"/>
    <cellStyle name="Normal 2 2 2 3 4 3 4 2 5 2" xfId="31990"/>
    <cellStyle name="Normal 2 2 2 3 4 3 4 2 6" xfId="48315"/>
    <cellStyle name="Normal 2 2 2 3 4 3 4 3" xfId="10624"/>
    <cellStyle name="Normal 2 2 2 3 4 3 4 3 2" xfId="10625"/>
    <cellStyle name="Normal 2 2 2 3 4 3 4 3 2 2" xfId="54270"/>
    <cellStyle name="Normal 2 2 2 3 4 3 4 3 3" xfId="10626"/>
    <cellStyle name="Normal 2 2 2 3 4 3 4 3 3 2" xfId="48298"/>
    <cellStyle name="Normal 2 2 2 3 4 3 4 3 4" xfId="48297"/>
    <cellStyle name="Normal 2 2 2 3 4 3 4 4" xfId="10627"/>
    <cellStyle name="Normal 2 2 2 3 4 3 4 4 2" xfId="48296"/>
    <cellStyle name="Normal 2 2 2 3 4 3 4 5" xfId="10628"/>
    <cellStyle name="Normal 2 2 2 3 4 3 4 5 2" xfId="34285"/>
    <cellStyle name="Normal 2 2 2 3 4 3 4 6" xfId="10629"/>
    <cellStyle name="Normal 2 2 2 3 4 3 4 6 2" xfId="48299"/>
    <cellStyle name="Normal 2 2 2 3 4 3 4 7" xfId="10630"/>
    <cellStyle name="Normal 2 2 2 3 4 3 4 7 2" xfId="48295"/>
    <cellStyle name="Normal 2 2 2 3 4 3 4 8" xfId="48294"/>
    <cellStyle name="Normal 2 2 2 3 4 3 5" xfId="10631"/>
    <cellStyle name="Normal 2 2 2 3 4 3 5 2" xfId="10632"/>
    <cellStyle name="Normal 2 2 2 3 4 3 5 2 2" xfId="10633"/>
    <cellStyle name="Normal 2 2 2 3 4 3 5 2 2 2" xfId="48293"/>
    <cellStyle name="Normal 2 2 2 3 4 3 5 2 3" xfId="48292"/>
    <cellStyle name="Normal 2 2 2 3 4 3 5 3" xfId="10634"/>
    <cellStyle name="Normal 2 2 2 3 4 3 5 3 2" xfId="48291"/>
    <cellStyle name="Normal 2 2 2 3 4 3 5 4" xfId="10635"/>
    <cellStyle name="Normal 2 2 2 3 4 3 5 4 2" xfId="48290"/>
    <cellStyle name="Normal 2 2 2 3 4 3 5 5" xfId="10636"/>
    <cellStyle name="Normal 2 2 2 3 4 3 5 5 2" xfId="33074"/>
    <cellStyle name="Normal 2 2 2 3 4 3 5 6" xfId="48289"/>
    <cellStyle name="Normal 2 2 2 3 4 3 6" xfId="10637"/>
    <cellStyle name="Normal 2 2 2 3 4 3 6 2" xfId="10638"/>
    <cellStyle name="Normal 2 2 2 3 4 3 6 2 2" xfId="48280"/>
    <cellStyle name="Normal 2 2 2 3 4 3 6 3" xfId="10639"/>
    <cellStyle name="Normal 2 2 2 3 4 3 6 3 2" xfId="57167"/>
    <cellStyle name="Normal 2 2 2 3 4 3 6 4" xfId="48288"/>
    <cellStyle name="Normal 2 2 2 3 4 3 7" xfId="10640"/>
    <cellStyle name="Normal 2 2 2 3 4 3 7 2" xfId="48287"/>
    <cellStyle name="Normal 2 2 2 3 4 3 8" xfId="10641"/>
    <cellStyle name="Normal 2 2 2 3 4 3 8 2" xfId="48286"/>
    <cellStyle name="Normal 2 2 2 3 4 3 9" xfId="10642"/>
    <cellStyle name="Normal 2 2 2 3 4 3 9 2" xfId="48285"/>
    <cellStyle name="Normal 2 2 2 3 4 4" xfId="993"/>
    <cellStyle name="Normal 2 2 2 3 4 4 10" xfId="10644"/>
    <cellStyle name="Normal 2 2 2 3 4 4 10 2" xfId="48284"/>
    <cellStyle name="Normal 2 2 2 3 4 4 11" xfId="10645"/>
    <cellStyle name="Normal 2 2 2 3 4 4 11 2" xfId="48283"/>
    <cellStyle name="Normal 2 2 2 3 4 4 12" xfId="10643"/>
    <cellStyle name="Normal 2 2 2 3 4 4 12 2" xfId="48282"/>
    <cellStyle name="Normal 2 2 2 3 4 4 13" xfId="48281"/>
    <cellStyle name="Normal 2 2 2 3 4 4 14" xfId="33073"/>
    <cellStyle name="Normal 2 2 2 3 4 4 15" xfId="48279"/>
    <cellStyle name="Normal 2 2 2 3 4 4 16" xfId="48278"/>
    <cellStyle name="Normal 2 2 2 3 4 4 17" xfId="2850"/>
    <cellStyle name="Normal 2 2 2 3 4 4 2" xfId="10646"/>
    <cellStyle name="Normal 2 2 2 3 4 4 2 2" xfId="48277"/>
    <cellStyle name="Normal 2 2 2 3 4 4 3" xfId="10647"/>
    <cellStyle name="Normal 2 2 2 3 4 4 3 2" xfId="10648"/>
    <cellStyle name="Normal 2 2 2 3 4 4 3 2 2" xfId="10649"/>
    <cellStyle name="Normal 2 2 2 3 4 4 3 2 2 2" xfId="10650"/>
    <cellStyle name="Normal 2 2 2 3 4 4 3 2 2 2 2" xfId="48276"/>
    <cellStyle name="Normal 2 2 2 3 4 4 3 2 2 3" xfId="48275"/>
    <cellStyle name="Normal 2 2 2 3 4 4 3 2 3" xfId="10651"/>
    <cellStyle name="Normal 2 2 2 3 4 4 3 2 3 2" xfId="48274"/>
    <cellStyle name="Normal 2 2 2 3 4 4 3 2 4" xfId="10652"/>
    <cellStyle name="Normal 2 2 2 3 4 4 3 2 4 2" xfId="48273"/>
    <cellStyle name="Normal 2 2 2 3 4 4 3 2 5" xfId="10653"/>
    <cellStyle name="Normal 2 2 2 3 4 4 3 2 5 2" xfId="48269"/>
    <cellStyle name="Normal 2 2 2 3 4 4 3 2 6" xfId="48272"/>
    <cellStyle name="Normal 2 2 2 3 4 4 3 3" xfId="10654"/>
    <cellStyle name="Normal 2 2 2 3 4 4 3 3 2" xfId="10655"/>
    <cellStyle name="Normal 2 2 2 3 4 4 3 3 2 2" xfId="48271"/>
    <cellStyle name="Normal 2 2 2 3 4 4 3 3 3" xfId="10656"/>
    <cellStyle name="Normal 2 2 2 3 4 4 3 3 3 2" xfId="48270"/>
    <cellStyle name="Normal 2 2 2 3 4 4 3 3 4" xfId="55261"/>
    <cellStyle name="Normal 2 2 2 3 4 4 3 4" xfId="10657"/>
    <cellStyle name="Normal 2 2 2 3 4 4 3 4 2" xfId="30704"/>
    <cellStyle name="Normal 2 2 2 3 4 4 3 5" xfId="10658"/>
    <cellStyle name="Normal 2 2 2 3 4 4 3 5 2" xfId="48268"/>
    <cellStyle name="Normal 2 2 2 3 4 4 3 6" xfId="10659"/>
    <cellStyle name="Normal 2 2 2 3 4 4 3 6 2" xfId="48267"/>
    <cellStyle name="Normal 2 2 2 3 4 4 3 7" xfId="10660"/>
    <cellStyle name="Normal 2 2 2 3 4 4 3 7 2" xfId="48266"/>
    <cellStyle name="Normal 2 2 2 3 4 4 3 8" xfId="54269"/>
    <cellStyle name="Normal 2 2 2 3 4 4 4" xfId="10661"/>
    <cellStyle name="Normal 2 2 2 3 4 4 4 2" xfId="10662"/>
    <cellStyle name="Normal 2 2 2 3 4 4 4 2 2" xfId="10663"/>
    <cellStyle name="Normal 2 2 2 3 4 4 4 2 2 2" xfId="10664"/>
    <cellStyle name="Normal 2 2 2 3 4 4 4 2 2 2 2" xfId="55678"/>
    <cellStyle name="Normal 2 2 2 3 4 4 4 2 2 3" xfId="34283"/>
    <cellStyle name="Normal 2 2 2 3 4 4 4 2 3" xfId="10665"/>
    <cellStyle name="Normal 2 2 2 3 4 4 4 2 3 2" xfId="48264"/>
    <cellStyle name="Normal 2 2 2 3 4 4 4 2 4" xfId="10666"/>
    <cellStyle name="Normal 2 2 2 3 4 4 4 2 4 2" xfId="48263"/>
    <cellStyle name="Normal 2 2 2 3 4 4 4 2 5" xfId="10667"/>
    <cellStyle name="Normal 2 2 2 3 4 4 4 2 5 2" xfId="48262"/>
    <cellStyle name="Normal 2 2 2 3 4 4 4 2 6" xfId="34284"/>
    <cellStyle name="Normal 2 2 2 3 4 4 4 3" xfId="10668"/>
    <cellStyle name="Normal 2 2 2 3 4 4 4 3 2" xfId="10669"/>
    <cellStyle name="Normal 2 2 2 3 4 4 4 3 2 2" xfId="48265"/>
    <cellStyle name="Normal 2 2 2 3 4 4 4 3 3" xfId="10670"/>
    <cellStyle name="Normal 2 2 2 3 4 4 4 3 3 2" xfId="54268"/>
    <cellStyle name="Normal 2 2 2 3 4 4 4 3 4" xfId="48260"/>
    <cellStyle name="Normal 2 2 2 3 4 4 4 4" xfId="10671"/>
    <cellStyle name="Normal 2 2 2 3 4 4 4 4 2" xfId="48259"/>
    <cellStyle name="Normal 2 2 2 3 4 4 4 5" xfId="10672"/>
    <cellStyle name="Normal 2 2 2 3 4 4 4 5 2" xfId="48258"/>
    <cellStyle name="Normal 2 2 2 3 4 4 4 6" xfId="10673"/>
    <cellStyle name="Normal 2 2 2 3 4 4 4 6 2" xfId="48257"/>
    <cellStyle name="Normal 2 2 2 3 4 4 4 7" xfId="10674"/>
    <cellStyle name="Normal 2 2 2 3 4 4 4 7 2" xfId="34282"/>
    <cellStyle name="Normal 2 2 2 3 4 4 4 8" xfId="48261"/>
    <cellStyle name="Normal 2 2 2 3 4 4 5" xfId="10675"/>
    <cellStyle name="Normal 2 2 2 3 4 4 5 2" xfId="10676"/>
    <cellStyle name="Normal 2 2 2 3 4 4 5 2 2" xfId="10677"/>
    <cellStyle name="Normal 2 2 2 3 4 4 5 2 2 2" xfId="54267"/>
    <cellStyle name="Normal 2 2 2 3 4 4 5 2 3" xfId="48255"/>
    <cellStyle name="Normal 2 2 2 3 4 4 5 3" xfId="10678"/>
    <cellStyle name="Normal 2 2 2 3 4 4 5 3 2" xfId="48254"/>
    <cellStyle name="Normal 2 2 2 3 4 4 5 4" xfId="10679"/>
    <cellStyle name="Normal 2 2 2 3 4 4 5 4 2" xfId="48253"/>
    <cellStyle name="Normal 2 2 2 3 4 4 5 5" xfId="10680"/>
    <cellStyle name="Normal 2 2 2 3 4 4 5 5 2" xfId="48252"/>
    <cellStyle name="Normal 2 2 2 3 4 4 5 6" xfId="48256"/>
    <cellStyle name="Normal 2 2 2 3 4 4 6" xfId="10681"/>
    <cellStyle name="Normal 2 2 2 3 4 4 6 2" xfId="10682"/>
    <cellStyle name="Normal 2 2 2 3 4 4 6 2 2" xfId="55260"/>
    <cellStyle name="Normal 2 2 2 3 4 4 6 3" xfId="10683"/>
    <cellStyle name="Normal 2 2 2 3 4 4 6 3 2" xfId="48251"/>
    <cellStyle name="Normal 2 2 2 3 4 4 6 4" xfId="48250"/>
    <cellStyle name="Normal 2 2 2 3 4 4 7" xfId="10684"/>
    <cellStyle name="Normal 2 2 2 3 4 4 7 2" xfId="48249"/>
    <cellStyle name="Normal 2 2 2 3 4 4 8" xfId="10685"/>
    <cellStyle name="Normal 2 2 2 3 4 4 8 2" xfId="48248"/>
    <cellStyle name="Normal 2 2 2 3 4 4 9" xfId="10686"/>
    <cellStyle name="Normal 2 2 2 3 4 4 9 2" xfId="48247"/>
    <cellStyle name="Normal 2 2 2 3 4 5" xfId="994"/>
    <cellStyle name="Normal 2 2 2 3 4 5 10" xfId="10688"/>
    <cellStyle name="Normal 2 2 2 3 4 5 10 2" xfId="55240"/>
    <cellStyle name="Normal 2 2 2 3 4 5 11" xfId="10689"/>
    <cellStyle name="Normal 2 2 2 3 4 5 11 2" xfId="48246"/>
    <cellStyle name="Normal 2 2 2 3 4 5 12" xfId="10687"/>
    <cellStyle name="Normal 2 2 2 3 4 5 12 2" xfId="48245"/>
    <cellStyle name="Normal 2 2 2 3 4 5 13" xfId="48244"/>
    <cellStyle name="Normal 2 2 2 3 4 5 14" xfId="48243"/>
    <cellStyle name="Normal 2 2 2 3 4 5 15" xfId="48242"/>
    <cellStyle name="Normal 2 2 2 3 4 5 16" xfId="31317"/>
    <cellStyle name="Normal 2 2 2 3 4 5 17" xfId="2851"/>
    <cellStyle name="Normal 2 2 2 3 4 5 2" xfId="10690"/>
    <cellStyle name="Normal 2 2 2 3 4 5 2 2" xfId="48241"/>
    <cellStyle name="Normal 2 2 2 3 4 5 3" xfId="10691"/>
    <cellStyle name="Normal 2 2 2 3 4 5 3 2" xfId="10692"/>
    <cellStyle name="Normal 2 2 2 3 4 5 3 2 2" xfId="10693"/>
    <cellStyle name="Normal 2 2 2 3 4 5 3 2 2 2" xfId="10694"/>
    <cellStyle name="Normal 2 2 2 3 4 5 3 2 2 2 2" xfId="48240"/>
    <cellStyle name="Normal 2 2 2 3 4 5 3 2 2 3" xfId="48239"/>
    <cellStyle name="Normal 2 2 2 3 4 5 3 2 3" xfId="10695"/>
    <cellStyle name="Normal 2 2 2 3 4 5 3 2 3 2" xfId="48238"/>
    <cellStyle name="Normal 2 2 2 3 4 5 3 2 4" xfId="10696"/>
    <cellStyle name="Normal 2 2 2 3 4 5 3 2 4 2" xfId="48237"/>
    <cellStyle name="Normal 2 2 2 3 4 5 3 2 5" xfId="10697"/>
    <cellStyle name="Normal 2 2 2 3 4 5 3 2 5 2" xfId="48236"/>
    <cellStyle name="Normal 2 2 2 3 4 5 3 2 6" xfId="48235"/>
    <cellStyle name="Normal 2 2 2 3 4 5 3 3" xfId="10698"/>
    <cellStyle name="Normal 2 2 2 3 4 5 3 3 2" xfId="10699"/>
    <cellStyle name="Normal 2 2 2 3 4 5 3 3 2 2" xfId="55259"/>
    <cellStyle name="Normal 2 2 2 3 4 5 3 3 3" xfId="10700"/>
    <cellStyle name="Normal 2 2 2 3 4 5 3 3 3 2" xfId="48234"/>
    <cellStyle name="Normal 2 2 2 3 4 5 3 3 4" xfId="55257"/>
    <cellStyle name="Normal 2 2 2 3 4 5 3 4" xfId="10701"/>
    <cellStyle name="Normal 2 2 2 3 4 5 3 4 2" xfId="57166"/>
    <cellStyle name="Normal 2 2 2 3 4 5 3 5" xfId="10702"/>
    <cellStyle name="Normal 2 2 2 3 4 5 3 5 2" xfId="48233"/>
    <cellStyle name="Normal 2 2 2 3 4 5 3 6" xfId="10703"/>
    <cellStyle name="Normal 2 2 2 3 4 5 3 6 2" xfId="48232"/>
    <cellStyle name="Normal 2 2 2 3 4 5 3 7" xfId="10704"/>
    <cellStyle name="Normal 2 2 2 3 4 5 3 7 2" xfId="48231"/>
    <cellStyle name="Normal 2 2 2 3 4 5 3 8" xfId="48230"/>
    <cellStyle name="Normal 2 2 2 3 4 5 4" xfId="10705"/>
    <cellStyle name="Normal 2 2 2 3 4 5 4 2" xfId="10706"/>
    <cellStyle name="Normal 2 2 2 3 4 5 4 2 2" xfId="10707"/>
    <cellStyle name="Normal 2 2 2 3 4 5 4 2 2 2" xfId="10708"/>
    <cellStyle name="Normal 2 2 2 3 4 5 4 2 2 2 2" xfId="55258"/>
    <cellStyle name="Normal 2 2 2 3 4 5 4 2 2 3" xfId="48229"/>
    <cellStyle name="Normal 2 2 2 3 4 5 4 2 3" xfId="10709"/>
    <cellStyle name="Normal 2 2 2 3 4 5 4 2 3 2" xfId="48228"/>
    <cellStyle name="Normal 2 2 2 3 4 5 4 2 4" xfId="10710"/>
    <cellStyle name="Normal 2 2 2 3 4 5 4 2 4 2" xfId="48227"/>
    <cellStyle name="Normal 2 2 2 3 4 5 4 2 5" xfId="10711"/>
    <cellStyle name="Normal 2 2 2 3 4 5 4 2 5 2" xfId="48226"/>
    <cellStyle name="Normal 2 2 2 3 4 5 4 2 6" xfId="48225"/>
    <cellStyle name="Normal 2 2 2 3 4 5 4 3" xfId="10712"/>
    <cellStyle name="Normal 2 2 2 3 4 5 4 3 2" xfId="10713"/>
    <cellStyle name="Normal 2 2 2 3 4 5 4 3 2 2" xfId="3860"/>
    <cellStyle name="Normal 2 2 2 3 4 5 4 3 3" xfId="10714"/>
    <cellStyle name="Normal 2 2 2 3 4 5 4 3 3 2" xfId="48224"/>
    <cellStyle name="Normal 2 2 2 3 4 5 4 3 4" xfId="48208"/>
    <cellStyle name="Normal 2 2 2 3 4 5 4 4" xfId="10715"/>
    <cellStyle name="Normal 2 2 2 3 4 5 4 4 2" xfId="57165"/>
    <cellStyle name="Normal 2 2 2 3 4 5 4 5" xfId="10716"/>
    <cellStyle name="Normal 2 2 2 3 4 5 4 5 2" xfId="48223"/>
    <cellStyle name="Normal 2 2 2 3 4 5 4 6" xfId="10717"/>
    <cellStyle name="Normal 2 2 2 3 4 5 4 6 2" xfId="48222"/>
    <cellStyle name="Normal 2 2 2 3 4 5 4 7" xfId="10718"/>
    <cellStyle name="Normal 2 2 2 3 4 5 4 7 2" xfId="48221"/>
    <cellStyle name="Normal 2 2 2 3 4 5 4 8" xfId="48220"/>
    <cellStyle name="Normal 2 2 2 3 4 5 5" xfId="10719"/>
    <cellStyle name="Normal 2 2 2 3 4 5 5 2" xfId="10720"/>
    <cellStyle name="Normal 2 2 2 3 4 5 5 2 2" xfId="10721"/>
    <cellStyle name="Normal 2 2 2 3 4 5 5 2 2 2" xfId="48219"/>
    <cellStyle name="Normal 2 2 2 3 4 5 5 2 3" xfId="48218"/>
    <cellStyle name="Normal 2 2 2 3 4 5 5 3" xfId="10722"/>
    <cellStyle name="Normal 2 2 2 3 4 5 5 3 2" xfId="48217"/>
    <cellStyle name="Normal 2 2 2 3 4 5 5 4" xfId="10723"/>
    <cellStyle name="Normal 2 2 2 3 4 5 5 4 2" xfId="33477"/>
    <cellStyle name="Normal 2 2 2 3 4 5 5 5" xfId="10724"/>
    <cellStyle name="Normal 2 2 2 3 4 5 5 5 2" xfId="48215"/>
    <cellStyle name="Normal 2 2 2 3 4 5 5 6" xfId="48214"/>
    <cellStyle name="Normal 2 2 2 3 4 5 6" xfId="10725"/>
    <cellStyle name="Normal 2 2 2 3 4 5 6 2" xfId="10726"/>
    <cellStyle name="Normal 2 2 2 3 4 5 6 2 2" xfId="48216"/>
    <cellStyle name="Normal 2 2 2 3 4 5 6 3" xfId="10727"/>
    <cellStyle name="Normal 2 2 2 3 4 5 6 3 2" xfId="48213"/>
    <cellStyle name="Normal 2 2 2 3 4 5 6 4" xfId="48212"/>
    <cellStyle name="Normal 2 2 2 3 4 5 7" xfId="10728"/>
    <cellStyle name="Normal 2 2 2 3 4 5 7 2" xfId="48211"/>
    <cellStyle name="Normal 2 2 2 3 4 5 8" xfId="10729"/>
    <cellStyle name="Normal 2 2 2 3 4 5 8 2" xfId="35279"/>
    <cellStyle name="Normal 2 2 2 3 4 5 9" xfId="10730"/>
    <cellStyle name="Normal 2 2 2 3 4 5 9 2" xfId="48210"/>
    <cellStyle name="Normal 2 2 2 3 4 6" xfId="10731"/>
    <cellStyle name="Normal 2 2 2 3 4 6 2" xfId="10732"/>
    <cellStyle name="Normal 2 2 2 3 4 6 2 2" xfId="48194"/>
    <cellStyle name="Normal 2 2 2 3 4 6 3" xfId="53375"/>
    <cellStyle name="Normal 2 2 2 3 4 7" xfId="10733"/>
    <cellStyle name="Normal 2 2 2 3 4 7 2" xfId="10734"/>
    <cellStyle name="Normal 2 2 2 3 4 7 2 2" xfId="10735"/>
    <cellStyle name="Normal 2 2 2 3 4 7 2 2 2" xfId="48209"/>
    <cellStyle name="Normal 2 2 2 3 4 7 2 3" xfId="31316"/>
    <cellStyle name="Normal 2 2 2 3 4 7 3" xfId="10736"/>
    <cellStyle name="Normal 2 2 2 3 4 7 3 2" xfId="33072"/>
    <cellStyle name="Normal 2 2 2 3 4 7 4" xfId="48180"/>
    <cellStyle name="Normal 2 2 2 3 4 8" xfId="10737"/>
    <cellStyle name="Normal 2 2 2 3 4 8 2" xfId="10738"/>
    <cellStyle name="Normal 2 2 2 3 4 8 2 2" xfId="48207"/>
    <cellStyle name="Normal 2 2 2 3 4 8 3" xfId="48206"/>
    <cellStyle name="Normal 2 2 2 3 4 9" xfId="10739"/>
    <cellStyle name="Normal 2 2 2 3 4 9 2" xfId="10740"/>
    <cellStyle name="Normal 2 2 2 3 4 9 2 2" xfId="48205"/>
    <cellStyle name="Normal 2 2 2 3 4 9 3" xfId="31315"/>
    <cellStyle name="Normal 2 2 2 3 4_Risikomatrise samlet 2012" xfId="10741"/>
    <cellStyle name="Normal 2 2 2 3 5" xfId="995"/>
    <cellStyle name="Normal 2 2 2 3 5 2" xfId="996"/>
    <cellStyle name="Normal 2 2 2 3 5 2 2" xfId="10744"/>
    <cellStyle name="Normal 2 2 2 3 5 2 2 2" xfId="48204"/>
    <cellStyle name="Normal 2 2 2 3 5 2 3" xfId="10745"/>
    <cellStyle name="Normal 2 2 2 3 5 2 3 2" xfId="48203"/>
    <cellStyle name="Normal 2 2 2 3 5 2 4" xfId="10746"/>
    <cellStyle name="Normal 2 2 2 3 5 2 4 2" xfId="48202"/>
    <cellStyle name="Normal 2 2 2 3 5 2 5" xfId="29631"/>
    <cellStyle name="Normal 2 2 2 3 5 2 5 2" xfId="48201"/>
    <cellStyle name="Normal 2 2 2 3 5 2 6" xfId="10743"/>
    <cellStyle name="Normal 2 2 2 3 5 2 7" xfId="48200"/>
    <cellStyle name="Normal 2 2 2 3 5 2 8" xfId="2853"/>
    <cellStyle name="Normal 2 2 2 3 5 3" xfId="10747"/>
    <cellStyle name="Normal 2 2 2 3 5 3 2" xfId="48199"/>
    <cellStyle name="Normal 2 2 2 3 5 4" xfId="10748"/>
    <cellStyle name="Normal 2 2 2 3 5 4 2" xfId="48198"/>
    <cellStyle name="Normal 2 2 2 3 5 5" xfId="29630"/>
    <cellStyle name="Normal 2 2 2 3 5 5 2" xfId="48197"/>
    <cellStyle name="Normal 2 2 2 3 5 6" xfId="10742"/>
    <cellStyle name="Normal 2 2 2 3 5 7" xfId="48196"/>
    <cellStyle name="Normal 2 2 2 3 5 8" xfId="2852"/>
    <cellStyle name="Normal 2 2 2 3 6" xfId="997"/>
    <cellStyle name="Normal 2 2 2 3 6 2" xfId="998"/>
    <cellStyle name="Normal 2 2 2 3 6 2 2" xfId="10751"/>
    <cellStyle name="Normal 2 2 2 3 6 2 2 2" xfId="10752"/>
    <cellStyle name="Normal 2 2 2 3 6 2 2 2 2" xfId="48195"/>
    <cellStyle name="Normal 2 2 2 3 6 2 2 3" xfId="33666"/>
    <cellStyle name="Normal 2 2 2 3 6 2 3" xfId="29633"/>
    <cellStyle name="Normal 2 2 2 3 6 2 3 2" xfId="48193"/>
    <cellStyle name="Normal 2 2 2 3 6 2 4" xfId="10750"/>
    <cellStyle name="Normal 2 2 2 3 6 3" xfId="10753"/>
    <cellStyle name="Normal 2 2 2 3 6 3 2" xfId="48192"/>
    <cellStyle name="Normal 2 2 2 3 6 4" xfId="10754"/>
    <cellStyle name="Normal 2 2 2 3 6 4 2" xfId="48191"/>
    <cellStyle name="Normal 2 2 2 3 6 5" xfId="29632"/>
    <cellStyle name="Normal 2 2 2 3 6 5 2" xfId="48190"/>
    <cellStyle name="Normal 2 2 2 3 6 6" xfId="10749"/>
    <cellStyle name="Normal 2 2 2 3 6 7" xfId="48189"/>
    <cellStyle name="Normal 2 2 2 3 6 8" xfId="2854"/>
    <cellStyle name="Normal 2 2 2 3 7" xfId="999"/>
    <cellStyle name="Normal 2 2 2 3 7 2" xfId="1000"/>
    <cellStyle name="Normal 2 2 2 3 7 2 2" xfId="10757"/>
    <cellStyle name="Normal 2 2 2 3 7 2 2 2" xfId="10758"/>
    <cellStyle name="Normal 2 2 2 3 7 2 2 2 2" xfId="10759"/>
    <cellStyle name="Normal 2 2 2 3 7 2 2 2 2 2" xfId="48188"/>
    <cellStyle name="Normal 2 2 2 3 7 2 2 2 3" xfId="10760"/>
    <cellStyle name="Normal 2 2 2 3 7 2 2 2 3 2" xfId="48187"/>
    <cellStyle name="Normal 2 2 2 3 7 2 2 2 4" xfId="48186"/>
    <cellStyle name="Normal 2 2 2 3 7 2 2 3" xfId="10761"/>
    <cellStyle name="Normal 2 2 2 3 7 2 2 3 2" xfId="10762"/>
    <cellStyle name="Normal 2 2 2 3 7 2 2 3 2 2" xfId="48185"/>
    <cellStyle name="Normal 2 2 2 3 7 2 2 3 3" xfId="48184"/>
    <cellStyle name="Normal 2 2 2 3 7 2 2 4" xfId="10763"/>
    <cellStyle name="Normal 2 2 2 3 7 2 2 4 2" xfId="48183"/>
    <cellStyle name="Normal 2 2 2 3 7 2 2 5" xfId="10764"/>
    <cellStyle name="Normal 2 2 2 3 7 2 2 5 2" xfId="48182"/>
    <cellStyle name="Normal 2 2 2 3 7 2 2 6" xfId="48181"/>
    <cellStyle name="Normal 2 2 2 3 7 2 3" xfId="10765"/>
    <cellStyle name="Normal 2 2 2 3 7 2 3 2" xfId="10766"/>
    <cellStyle name="Normal 2 2 2 3 7 2 3 2 2" xfId="33071"/>
    <cellStyle name="Normal 2 2 2 3 7 2 3 3" xfId="10767"/>
    <cellStyle name="Normal 2 2 2 3 7 2 3 3 2" xfId="48175"/>
    <cellStyle name="Normal 2 2 2 3 7 2 3 4" xfId="57164"/>
    <cellStyle name="Normal 2 2 2 3 7 2 4" xfId="10768"/>
    <cellStyle name="Normal 2 2 2 3 7 2 4 2" xfId="48179"/>
    <cellStyle name="Normal 2 2 2 3 7 2 5" xfId="10769"/>
    <cellStyle name="Normal 2 2 2 3 7 2 5 2" xfId="48178"/>
    <cellStyle name="Normal 2 2 2 3 7 2 6" xfId="10770"/>
    <cellStyle name="Normal 2 2 2 3 7 2 6 2" xfId="33476"/>
    <cellStyle name="Normal 2 2 2 3 7 2 7" xfId="10771"/>
    <cellStyle name="Normal 2 2 2 3 7 2 7 2" xfId="48176"/>
    <cellStyle name="Normal 2 2 2 3 7 2 8" xfId="29635"/>
    <cellStyle name="Normal 2 2 2 3 7 2 8 2" xfId="33070"/>
    <cellStyle name="Normal 2 2 2 3 7 2 9" xfId="10756"/>
    <cellStyle name="Normal 2 2 2 3 7 3" xfId="10772"/>
    <cellStyle name="Normal 2 2 2 3 7 3 2" xfId="48177"/>
    <cellStyle name="Normal 2 2 2 3 7 4" xfId="10773"/>
    <cellStyle name="Normal 2 2 2 3 7 4 2" xfId="48171"/>
    <cellStyle name="Normal 2 2 2 3 7 5" xfId="29634"/>
    <cellStyle name="Normal 2 2 2 3 7 5 2" xfId="55256"/>
    <cellStyle name="Normal 2 2 2 3 7 6" xfId="10755"/>
    <cellStyle name="Normal 2 2 2 3 7 7" xfId="48174"/>
    <cellStyle name="Normal 2 2 2 3 7 8" xfId="2855"/>
    <cellStyle name="Normal 2 2 2 3 8" xfId="1001"/>
    <cellStyle name="Normal 2 2 2 3 8 2" xfId="10775"/>
    <cellStyle name="Normal 2 2 2 3 8 2 2" xfId="10776"/>
    <cellStyle name="Normal 2 2 2 3 8 2 2 2" xfId="48173"/>
    <cellStyle name="Normal 2 2 2 3 8 2 3" xfId="48172"/>
    <cellStyle name="Normal 2 2 2 3 8 3" xfId="10777"/>
    <cellStyle name="Normal 2 2 2 3 8 3 2" xfId="48170"/>
    <cellStyle name="Normal 2 2 2 3 8 4" xfId="10778"/>
    <cellStyle name="Normal 2 2 2 3 8 4 2" xfId="33349"/>
    <cellStyle name="Normal 2 2 2 3 8 5" xfId="29636"/>
    <cellStyle name="Normal 2 2 2 3 8 5 2" xfId="33069"/>
    <cellStyle name="Normal 2 2 2 3 8 6" xfId="10774"/>
    <cellStyle name="Normal 2 2 2 3 8 7" xfId="35282"/>
    <cellStyle name="Normal 2 2 2 3 8 8" xfId="2856"/>
    <cellStyle name="Normal 2 2 2 3 9" xfId="10779"/>
    <cellStyle name="Normal 2 2 2 3 9 2" xfId="10780"/>
    <cellStyle name="Normal 2 2 2 3 9 2 2" xfId="31313"/>
    <cellStyle name="Normal 2 2 2 3 9 3" xfId="48169"/>
    <cellStyle name="Normal 2 2 2 3_Risikomatrise BM 2011" xfId="1002"/>
    <cellStyle name="Normal 2 2 2 30" xfId="1003"/>
    <cellStyle name="Normal 2 2 2 30 2" xfId="29637"/>
    <cellStyle name="Normal 2 2 2 30 2 2" xfId="48168"/>
    <cellStyle name="Normal 2 2 2 30 3" xfId="10781"/>
    <cellStyle name="Normal 2 2 2 31" xfId="1004"/>
    <cellStyle name="Normal 2 2 2 31 2" xfId="29638"/>
    <cellStyle name="Normal 2 2 2 31 2 2" xfId="31314"/>
    <cellStyle name="Normal 2 2 2 31 3" xfId="10782"/>
    <cellStyle name="Normal 2 2 2 32" xfId="1005"/>
    <cellStyle name="Normal 2 2 2 32 2" xfId="29639"/>
    <cellStyle name="Normal 2 2 2 32 2 2" xfId="48167"/>
    <cellStyle name="Normal 2 2 2 32 3" xfId="10783"/>
    <cellStyle name="Normal 2 2 2 33" xfId="1006"/>
    <cellStyle name="Normal 2 2 2 33 2" xfId="29640"/>
    <cellStyle name="Normal 2 2 2 33 2 2" xfId="48166"/>
    <cellStyle name="Normal 2 2 2 33 3" xfId="10784"/>
    <cellStyle name="Normal 2 2 2 34" xfId="1007"/>
    <cellStyle name="Normal 2 2 2 34 2" xfId="29641"/>
    <cellStyle name="Normal 2 2 2 34 2 2" xfId="48165"/>
    <cellStyle name="Normal 2 2 2 34 3" xfId="10785"/>
    <cellStyle name="Normal 2 2 2 35" xfId="1008"/>
    <cellStyle name="Normal 2 2 2 35 2" xfId="29642"/>
    <cellStyle name="Normal 2 2 2 35 2 2" xfId="48164"/>
    <cellStyle name="Normal 2 2 2 35 3" xfId="10786"/>
    <cellStyle name="Normal 2 2 2 36" xfId="1009"/>
    <cellStyle name="Normal 2 2 2 36 2" xfId="29643"/>
    <cellStyle name="Normal 2 2 2 36 2 2" xfId="48163"/>
    <cellStyle name="Normal 2 2 2 36 3" xfId="10787"/>
    <cellStyle name="Normal 2 2 2 37" xfId="1010"/>
    <cellStyle name="Normal 2 2 2 37 2" xfId="29644"/>
    <cellStyle name="Normal 2 2 2 37 2 2" xfId="31312"/>
    <cellStyle name="Normal 2 2 2 37 3" xfId="10788"/>
    <cellStyle name="Normal 2 2 2 38" xfId="1011"/>
    <cellStyle name="Normal 2 2 2 38 2" xfId="29645"/>
    <cellStyle name="Normal 2 2 2 38 2 2" xfId="48162"/>
    <cellStyle name="Normal 2 2 2 38 3" xfId="10789"/>
    <cellStyle name="Normal 2 2 2 39" xfId="1012"/>
    <cellStyle name="Normal 2 2 2 39 2" xfId="29646"/>
    <cellStyle name="Normal 2 2 2 39 2 2" xfId="48161"/>
    <cellStyle name="Normal 2 2 2 39 3" xfId="10790"/>
    <cellStyle name="Normal 2 2 2 4" xfId="1013"/>
    <cellStyle name="Normal 2 2 2 4 10" xfId="10792"/>
    <cellStyle name="Normal 2 2 2 4 10 2" xfId="10793"/>
    <cellStyle name="Normal 2 2 2 4 10 2 2" xfId="10794"/>
    <cellStyle name="Normal 2 2 2 4 10 2 2 2" xfId="10795"/>
    <cellStyle name="Normal 2 2 2 4 10 2 2 2 2" xfId="48160"/>
    <cellStyle name="Normal 2 2 2 4 10 2 2 3" xfId="48159"/>
    <cellStyle name="Normal 2 2 2 4 10 2 3" xfId="10796"/>
    <cellStyle name="Normal 2 2 2 4 10 2 3 2" xfId="48158"/>
    <cellStyle name="Normal 2 2 2 4 10 2 4" xfId="10797"/>
    <cellStyle name="Normal 2 2 2 4 10 2 4 2" xfId="48157"/>
    <cellStyle name="Normal 2 2 2 4 10 2 5" xfId="10798"/>
    <cellStyle name="Normal 2 2 2 4 10 2 5 2" xfId="48156"/>
    <cellStyle name="Normal 2 2 2 4 10 2 6" xfId="48155"/>
    <cellStyle name="Normal 2 2 2 4 10 3" xfId="10799"/>
    <cellStyle name="Normal 2 2 2 4 10 3 2" xfId="10800"/>
    <cellStyle name="Normal 2 2 2 4 10 3 2 2" xfId="48154"/>
    <cellStyle name="Normal 2 2 2 4 10 3 3" xfId="10801"/>
    <cellStyle name="Normal 2 2 2 4 10 3 3 2" xfId="48153"/>
    <cellStyle name="Normal 2 2 2 4 10 3 4" xfId="48113"/>
    <cellStyle name="Normal 2 2 2 4 10 4" xfId="10802"/>
    <cellStyle name="Normal 2 2 2 4 10 4 2" xfId="33348"/>
    <cellStyle name="Normal 2 2 2 4 10 5" xfId="10803"/>
    <cellStyle name="Normal 2 2 2 4 10 5 2" xfId="48152"/>
    <cellStyle name="Normal 2 2 2 4 10 6" xfId="10804"/>
    <cellStyle name="Normal 2 2 2 4 10 6 2" xfId="48151"/>
    <cellStyle name="Normal 2 2 2 4 10 7" xfId="10805"/>
    <cellStyle name="Normal 2 2 2 4 10 7 2" xfId="48150"/>
    <cellStyle name="Normal 2 2 2 4 10 8" xfId="48149"/>
    <cellStyle name="Normal 2 2 2 4 11" xfId="10806"/>
    <cellStyle name="Normal 2 2 2 4 11 2" xfId="10807"/>
    <cellStyle name="Normal 2 2 2 4 11 2 2" xfId="10808"/>
    <cellStyle name="Normal 2 2 2 4 11 2 2 2" xfId="10809"/>
    <cellStyle name="Normal 2 2 2 4 11 2 2 2 2" xfId="48148"/>
    <cellStyle name="Normal 2 2 2 4 11 2 2 3" xfId="48147"/>
    <cellStyle name="Normal 2 2 2 4 11 2 3" xfId="10810"/>
    <cellStyle name="Normal 2 2 2 4 11 2 3 2" xfId="48146"/>
    <cellStyle name="Normal 2 2 2 4 11 2 4" xfId="10811"/>
    <cellStyle name="Normal 2 2 2 4 11 2 4 2" xfId="48145"/>
    <cellStyle name="Normal 2 2 2 4 11 2 5" xfId="10812"/>
    <cellStyle name="Normal 2 2 2 4 11 2 5 2" xfId="48144"/>
    <cellStyle name="Normal 2 2 2 4 11 2 6" xfId="48143"/>
    <cellStyle name="Normal 2 2 2 4 11 3" xfId="10813"/>
    <cellStyle name="Normal 2 2 2 4 11 3 2" xfId="10814"/>
    <cellStyle name="Normal 2 2 2 4 11 3 2 2" xfId="48142"/>
    <cellStyle name="Normal 2 2 2 4 11 3 3" xfId="10815"/>
    <cellStyle name="Normal 2 2 2 4 11 3 3 2" xfId="48141"/>
    <cellStyle name="Normal 2 2 2 4 11 3 4" xfId="48140"/>
    <cellStyle name="Normal 2 2 2 4 11 4" xfId="10816"/>
    <cellStyle name="Normal 2 2 2 4 11 4 2" xfId="48139"/>
    <cellStyle name="Normal 2 2 2 4 11 5" xfId="10817"/>
    <cellStyle name="Normal 2 2 2 4 11 5 2" xfId="54263"/>
    <cellStyle name="Normal 2 2 2 4 11 6" xfId="10818"/>
    <cellStyle name="Normal 2 2 2 4 11 6 2" xfId="48137"/>
    <cellStyle name="Normal 2 2 2 4 11 7" xfId="10819"/>
    <cellStyle name="Normal 2 2 2 4 11 7 2" xfId="48136"/>
    <cellStyle name="Normal 2 2 2 4 11 8" xfId="48138"/>
    <cellStyle name="Normal 2 2 2 4 12" xfId="10820"/>
    <cellStyle name="Normal 2 2 2 4 12 2" xfId="10821"/>
    <cellStyle name="Normal 2 2 2 4 12 2 2" xfId="10822"/>
    <cellStyle name="Normal 2 2 2 4 12 2 2 2" xfId="48135"/>
    <cellStyle name="Normal 2 2 2 4 12 2 3" xfId="48134"/>
    <cellStyle name="Normal 2 2 2 4 12 3" xfId="10823"/>
    <cellStyle name="Normal 2 2 2 4 12 3 2" xfId="48133"/>
    <cellStyle name="Normal 2 2 2 4 12 4" xfId="10824"/>
    <cellStyle name="Normal 2 2 2 4 12 4 2" xfId="48132"/>
    <cellStyle name="Normal 2 2 2 4 12 5" xfId="10825"/>
    <cellStyle name="Normal 2 2 2 4 12 5 2" xfId="48131"/>
    <cellStyle name="Normal 2 2 2 4 12 6" xfId="48130"/>
    <cellStyle name="Normal 2 2 2 4 13" xfId="10826"/>
    <cellStyle name="Normal 2 2 2 4 13 2" xfId="10827"/>
    <cellStyle name="Normal 2 2 2 4 13 2 2" xfId="48129"/>
    <cellStyle name="Normal 2 2 2 4 13 3" xfId="10828"/>
    <cellStyle name="Normal 2 2 2 4 13 3 2" xfId="48128"/>
    <cellStyle name="Normal 2 2 2 4 13 4" xfId="48127"/>
    <cellStyle name="Normal 2 2 2 4 14" xfId="10829"/>
    <cellStyle name="Normal 2 2 2 4 14 2" xfId="48126"/>
    <cellStyle name="Normal 2 2 2 4 15" xfId="10830"/>
    <cellStyle name="Normal 2 2 2 4 15 2" xfId="48125"/>
    <cellStyle name="Normal 2 2 2 4 16" xfId="10831"/>
    <cellStyle name="Normal 2 2 2 4 16 2" xfId="48124"/>
    <cellStyle name="Normal 2 2 2 4 17" xfId="10832"/>
    <cellStyle name="Normal 2 2 2 4 17 2" xfId="48123"/>
    <cellStyle name="Normal 2 2 2 4 18" xfId="10833"/>
    <cellStyle name="Normal 2 2 2 4 18 2" xfId="48122"/>
    <cellStyle name="Normal 2 2 2 4 19" xfId="10791"/>
    <cellStyle name="Normal 2 2 2 4 19 2" xfId="48121"/>
    <cellStyle name="Normal 2 2 2 4 2" xfId="1014"/>
    <cellStyle name="Normal 2 2 2 4 2 10" xfId="10835"/>
    <cellStyle name="Normal 2 2 2 4 2 10 2" xfId="48120"/>
    <cellStyle name="Normal 2 2 2 4 2 11" xfId="10836"/>
    <cellStyle name="Normal 2 2 2 4 2 11 2" xfId="48119"/>
    <cellStyle name="Normal 2 2 2 4 2 12" xfId="29647"/>
    <cellStyle name="Normal 2 2 2 4 2 12 2" xfId="48118"/>
    <cellStyle name="Normal 2 2 2 4 2 13" xfId="10834"/>
    <cellStyle name="Normal 2 2 2 4 2 14" xfId="48117"/>
    <cellStyle name="Normal 2 2 2 4 2 15" xfId="2858"/>
    <cellStyle name="Normal 2 2 2 4 2 2" xfId="10837"/>
    <cellStyle name="Normal 2 2 2 4 2 2 2" xfId="10838"/>
    <cellStyle name="Normal 2 2 2 4 2 2 2 2" xfId="10839"/>
    <cellStyle name="Normal 2 2 2 4 2 2 2 2 2" xfId="48115"/>
    <cellStyle name="Normal 2 2 2 4 2 2 2 3" xfId="10840"/>
    <cellStyle name="Normal 2 2 2 4 2 2 2 3 2" xfId="10841"/>
    <cellStyle name="Normal 2 2 2 4 2 2 2 3 2 2" xfId="10842"/>
    <cellStyle name="Normal 2 2 2 4 2 2 2 3 2 2 2" xfId="57163"/>
    <cellStyle name="Normal 2 2 2 4 2 2 2 3 2 3" xfId="10843"/>
    <cellStyle name="Normal 2 2 2 4 2 2 2 3 2 3 2" xfId="48116"/>
    <cellStyle name="Normal 2 2 2 4 2 2 2 3 2 4" xfId="33068"/>
    <cellStyle name="Normal 2 2 2 4 2 2 2 3 3" xfId="10844"/>
    <cellStyle name="Normal 2 2 2 4 2 2 2 3 3 2" xfId="48114"/>
    <cellStyle name="Normal 2 2 2 4 2 2 2 3 4" xfId="10845"/>
    <cellStyle name="Normal 2 2 2 4 2 2 2 3 4 2" xfId="35278"/>
    <cellStyle name="Normal 2 2 2 4 2 2 2 3 5" xfId="10846"/>
    <cellStyle name="Normal 2 2 2 4 2 2 2 3 5 2" xfId="48111"/>
    <cellStyle name="Normal 2 2 2 4 2 2 2 3 6" xfId="48112"/>
    <cellStyle name="Normal 2 2 2 4 2 2 2 4" xfId="10847"/>
    <cellStyle name="Normal 2 2 2 4 2 2 2 4 2" xfId="10848"/>
    <cellStyle name="Normal 2 2 2 4 2 2 2 4 2 2" xfId="30703"/>
    <cellStyle name="Normal 2 2 2 4 2 2 2 4 3" xfId="10849"/>
    <cellStyle name="Normal 2 2 2 4 2 2 2 4 3 2" xfId="48080"/>
    <cellStyle name="Normal 2 2 2 4 2 2 2 4 4" xfId="33599"/>
    <cellStyle name="Normal 2 2 2 4 2 2 2 5" xfId="10850"/>
    <cellStyle name="Normal 2 2 2 4 2 2 2 5 2" xfId="48110"/>
    <cellStyle name="Normal 2 2 2 4 2 2 2 6" xfId="10851"/>
    <cellStyle name="Normal 2 2 2 4 2 2 2 6 2" xfId="48109"/>
    <cellStyle name="Normal 2 2 2 4 2 2 2 7" xfId="10852"/>
    <cellStyle name="Normal 2 2 2 4 2 2 2 7 2" xfId="48108"/>
    <cellStyle name="Normal 2 2 2 4 2 2 2 8" xfId="10853"/>
    <cellStyle name="Normal 2 2 2 4 2 2 2 8 2" xfId="48107"/>
    <cellStyle name="Normal 2 2 2 4 2 2 2 9" xfId="48106"/>
    <cellStyle name="Normal 2 2 2 4 2 2 3" xfId="10854"/>
    <cellStyle name="Normal 2 2 2 4 2 2 3 2" xfId="10855"/>
    <cellStyle name="Normal 2 2 2 4 2 2 3 2 2" xfId="48105"/>
    <cellStyle name="Normal 2 2 2 4 2 2 3 3" xfId="10856"/>
    <cellStyle name="Normal 2 2 2 4 2 2 3 3 2" xfId="10857"/>
    <cellStyle name="Normal 2 2 2 4 2 2 3 3 2 2" xfId="10858"/>
    <cellStyle name="Normal 2 2 2 4 2 2 3 3 2 2 2" xfId="48104"/>
    <cellStyle name="Normal 2 2 2 4 2 2 3 3 2 3" xfId="10859"/>
    <cellStyle name="Normal 2 2 2 4 2 2 3 3 2 3 2" xfId="48103"/>
    <cellStyle name="Normal 2 2 2 4 2 2 3 3 2 4" xfId="48102"/>
    <cellStyle name="Normal 2 2 2 4 2 2 3 3 3" xfId="10860"/>
    <cellStyle name="Normal 2 2 2 4 2 2 3 3 3 2" xfId="48101"/>
    <cellStyle name="Normal 2 2 2 4 2 2 3 3 4" xfId="10861"/>
    <cellStyle name="Normal 2 2 2 4 2 2 3 3 4 2" xfId="48100"/>
    <cellStyle name="Normal 2 2 2 4 2 2 3 3 5" xfId="10862"/>
    <cellStyle name="Normal 2 2 2 4 2 2 3 3 5 2" xfId="48099"/>
    <cellStyle name="Normal 2 2 2 4 2 2 3 3 6" xfId="48098"/>
    <cellStyle name="Normal 2 2 2 4 2 2 3 4" xfId="10863"/>
    <cellStyle name="Normal 2 2 2 4 2 2 3 4 2" xfId="10864"/>
    <cellStyle name="Normal 2 2 2 4 2 2 3 4 2 2" xfId="48097"/>
    <cellStyle name="Normal 2 2 2 4 2 2 3 4 3" xfId="10865"/>
    <cellStyle name="Normal 2 2 2 4 2 2 3 4 3 2" xfId="48096"/>
    <cellStyle name="Normal 2 2 2 4 2 2 3 4 4" xfId="48095"/>
    <cellStyle name="Normal 2 2 2 4 2 2 3 5" xfId="10866"/>
    <cellStyle name="Normal 2 2 2 4 2 2 3 5 2" xfId="48094"/>
    <cellStyle name="Normal 2 2 2 4 2 2 3 6" xfId="10867"/>
    <cellStyle name="Normal 2 2 2 4 2 2 3 6 2" xfId="48093"/>
    <cellStyle name="Normal 2 2 2 4 2 2 3 7" xfId="10868"/>
    <cellStyle name="Normal 2 2 2 4 2 2 3 7 2" xfId="48092"/>
    <cellStyle name="Normal 2 2 2 4 2 2 3 8" xfId="10869"/>
    <cellStyle name="Normal 2 2 2 4 2 2 3 8 2" xfId="48091"/>
    <cellStyle name="Normal 2 2 2 4 2 2 3 9" xfId="48090"/>
    <cellStyle name="Normal 2 2 2 4 2 2 4" xfId="10870"/>
    <cellStyle name="Normal 2 2 2 4 2 2 4 2" xfId="10871"/>
    <cellStyle name="Normal 2 2 2 4 2 2 4 2 2" xfId="10872"/>
    <cellStyle name="Normal 2 2 2 4 2 2 4 2 2 2" xfId="10873"/>
    <cellStyle name="Normal 2 2 2 4 2 2 4 2 2 2 2" xfId="48089"/>
    <cellStyle name="Normal 2 2 2 4 2 2 4 2 2 3" xfId="48088"/>
    <cellStyle name="Normal 2 2 2 4 2 2 4 2 3" xfId="10874"/>
    <cellStyle name="Normal 2 2 2 4 2 2 4 2 3 2" xfId="48087"/>
    <cellStyle name="Normal 2 2 2 4 2 2 4 2 4" xfId="10875"/>
    <cellStyle name="Normal 2 2 2 4 2 2 4 2 4 2" xfId="48086"/>
    <cellStyle name="Normal 2 2 2 4 2 2 4 2 5" xfId="10876"/>
    <cellStyle name="Normal 2 2 2 4 2 2 4 2 5 2" xfId="57497"/>
    <cellStyle name="Normal 2 2 2 4 2 2 4 2 6" xfId="54264"/>
    <cellStyle name="Normal 2 2 2 4 2 2 4 3" xfId="10877"/>
    <cellStyle name="Normal 2 2 2 4 2 2 4 3 2" xfId="10878"/>
    <cellStyle name="Normal 2 2 2 4 2 2 4 3 2 2" xfId="48083"/>
    <cellStyle name="Normal 2 2 2 4 2 2 4 3 3" xfId="10879"/>
    <cellStyle name="Normal 2 2 2 4 2 2 4 3 3 2" xfId="48082"/>
    <cellStyle name="Normal 2 2 2 4 2 2 4 3 4" xfId="48081"/>
    <cellStyle name="Normal 2 2 2 4 2 2 4 4" xfId="10880"/>
    <cellStyle name="Normal 2 2 2 4 2 2 4 4 2" xfId="3818"/>
    <cellStyle name="Normal 2 2 2 4 2 2 4 5" xfId="10881"/>
    <cellStyle name="Normal 2 2 2 4 2 2 4 5 2" xfId="48084"/>
    <cellStyle name="Normal 2 2 2 4 2 2 4 6" xfId="10882"/>
    <cellStyle name="Normal 2 2 2 4 2 2 4 6 2" xfId="35277"/>
    <cellStyle name="Normal 2 2 2 4 2 2 4 7" xfId="10883"/>
    <cellStyle name="Normal 2 2 2 4 2 2 4 7 2" xfId="34280"/>
    <cellStyle name="Normal 2 2 2 4 2 2 4 8" xfId="48079"/>
    <cellStyle name="Normal 2 2 2 4 2 2 5" xfId="10884"/>
    <cellStyle name="Normal 2 2 2 4 2 2 5 2" xfId="10885"/>
    <cellStyle name="Normal 2 2 2 4 2 2 5 2 2" xfId="10886"/>
    <cellStyle name="Normal 2 2 2 4 2 2 5 2 2 2" xfId="10887"/>
    <cellStyle name="Normal 2 2 2 4 2 2 5 2 2 2 2" xfId="34281"/>
    <cellStyle name="Normal 2 2 2 4 2 2 5 2 2 3" xfId="48085"/>
    <cellStyle name="Normal 2 2 2 4 2 2 5 2 3" xfId="10888"/>
    <cellStyle name="Normal 2 2 2 4 2 2 5 2 3 2" xfId="33475"/>
    <cellStyle name="Normal 2 2 2 4 2 2 5 2 4" xfId="10889"/>
    <cellStyle name="Normal 2 2 2 4 2 2 5 2 4 2" xfId="54261"/>
    <cellStyle name="Normal 2 2 2 4 2 2 5 2 5" xfId="10890"/>
    <cellStyle name="Normal 2 2 2 4 2 2 5 2 5 2" xfId="48076"/>
    <cellStyle name="Normal 2 2 2 4 2 2 5 2 6" xfId="48075"/>
    <cellStyle name="Normal 2 2 2 4 2 2 5 3" xfId="10891"/>
    <cellStyle name="Normal 2 2 2 4 2 2 5 3 2" xfId="10892"/>
    <cellStyle name="Normal 2 2 2 4 2 2 5 3 2 2" xfId="34279"/>
    <cellStyle name="Normal 2 2 2 4 2 2 5 3 3" xfId="48077"/>
    <cellStyle name="Normal 2 2 2 4 2 2 5 4" xfId="10893"/>
    <cellStyle name="Normal 2 2 2 4 2 2 5 4 2" xfId="48074"/>
    <cellStyle name="Normal 2 2 2 4 2 2 5 5" xfId="10894"/>
    <cellStyle name="Normal 2 2 2 4 2 2 5 5 2" xfId="48073"/>
    <cellStyle name="Normal 2 2 2 4 2 2 5 6" xfId="10895"/>
    <cellStyle name="Normal 2 2 2 4 2 2 5 6 2" xfId="35276"/>
    <cellStyle name="Normal 2 2 2 4 2 2 5 7" xfId="10896"/>
    <cellStyle name="Normal 2 2 2 4 2 2 5 7 2" xfId="34275"/>
    <cellStyle name="Normal 2 2 2 4 2 2 5 8" xfId="56199"/>
    <cellStyle name="Normal 2 2 2 4 2 2 6" xfId="10897"/>
    <cellStyle name="Normal 2 2 2 4 2 2 6 2" xfId="10898"/>
    <cellStyle name="Normal 2 2 2 4 2 2 6 2 2" xfId="48078"/>
    <cellStyle name="Normal 2 2 2 4 2 2 6 3" xfId="10899"/>
    <cellStyle name="Normal 2 2 2 4 2 2 6 3 2" xfId="57496"/>
    <cellStyle name="Normal 2 2 2 4 2 2 6 4" xfId="10900"/>
    <cellStyle name="Normal 2 2 2 4 2 2 6 4 2" xfId="54262"/>
    <cellStyle name="Normal 2 2 2 4 2 2 6 5" xfId="48070"/>
    <cellStyle name="Normal 2 2 2 4 2 2 7" xfId="48069"/>
    <cellStyle name="Normal 2 2 2 4 2 2_Risikomatrise samlet 2012" xfId="10901"/>
    <cellStyle name="Normal 2 2 2 4 2 3" xfId="10902"/>
    <cellStyle name="Normal 2 2 2 4 2 3 2" xfId="48068"/>
    <cellStyle name="Normal 2 2 2 4 2 4" xfId="10903"/>
    <cellStyle name="Normal 2 2 2 4 2 4 2" xfId="10904"/>
    <cellStyle name="Normal 2 2 2 4 2 4 2 2" xfId="10905"/>
    <cellStyle name="Normal 2 2 2 4 2 4 2 2 2" xfId="48067"/>
    <cellStyle name="Normal 2 2 2 4 2 4 2 3" xfId="48066"/>
    <cellStyle name="Normal 2 2 2 4 2 4 3" xfId="10906"/>
    <cellStyle name="Normal 2 2 2 4 2 4 3 2" xfId="48061"/>
    <cellStyle name="Normal 2 2 2 4 2 4 4" xfId="10907"/>
    <cellStyle name="Normal 2 2 2 4 2 4 4 2" xfId="48065"/>
    <cellStyle name="Normal 2 2 2 4 2 4 5" xfId="48064"/>
    <cellStyle name="Normal 2 2 2 4 2 5" xfId="10908"/>
    <cellStyle name="Normal 2 2 2 4 2 5 2" xfId="10909"/>
    <cellStyle name="Normal 2 2 2 4 2 5 2 2" xfId="48063"/>
    <cellStyle name="Normal 2 2 2 4 2 5 3" xfId="10910"/>
    <cellStyle name="Normal 2 2 2 4 2 5 3 2" xfId="48062"/>
    <cellStyle name="Normal 2 2 2 4 2 5 4" xfId="33067"/>
    <cellStyle name="Normal 2 2 2 4 2 6" xfId="10911"/>
    <cellStyle name="Normal 2 2 2 4 2 6 2" xfId="10912"/>
    <cellStyle name="Normal 2 2 2 4 2 6 2 2" xfId="48060"/>
    <cellStyle name="Normal 2 2 2 4 2 6 3" xfId="47952"/>
    <cellStyle name="Normal 2 2 2 4 2 7" xfId="10913"/>
    <cellStyle name="Normal 2 2 2 4 2 7 2" xfId="10914"/>
    <cellStyle name="Normal 2 2 2 4 2 7 2 2" xfId="57159"/>
    <cellStyle name="Normal 2 2 2 4 2 7 3" xfId="48059"/>
    <cellStyle name="Normal 2 2 2 4 2 8" xfId="10915"/>
    <cellStyle name="Normal 2 2 2 4 2 8 2" xfId="10916"/>
    <cellStyle name="Normal 2 2 2 4 2 8 2 2" xfId="34277"/>
    <cellStyle name="Normal 2 2 2 4 2 8 3" xfId="48071"/>
    <cellStyle name="Normal 2 2 2 4 2 9" xfId="10917"/>
    <cellStyle name="Normal 2 2 2 4 2 9 2" xfId="10918"/>
    <cellStyle name="Normal 2 2 2 4 2 9 2 2" xfId="48058"/>
    <cellStyle name="Normal 2 2 2 4 2 9 3" xfId="48057"/>
    <cellStyle name="Normal 2 2 2 4 2_Risikomatrise samlet 2012" xfId="10919"/>
    <cellStyle name="Normal 2 2 2 4 20" xfId="34278"/>
    <cellStyle name="Normal 2 2 2 4 21" xfId="48072"/>
    <cellStyle name="Normal 2 2 2 4 22" xfId="33474"/>
    <cellStyle name="Normal 2 2 2 4 23" xfId="48055"/>
    <cellStyle name="Normal 2 2 2 4 24" xfId="2857"/>
    <cellStyle name="Normal 2 2 2 4 3" xfId="10920"/>
    <cellStyle name="Normal 2 2 2 4 3 10" xfId="48039"/>
    <cellStyle name="Normal 2 2 2 4 3 2" xfId="10921"/>
    <cellStyle name="Normal 2 2 2 4 3 2 2" xfId="10922"/>
    <cellStyle name="Normal 2 2 2 4 3 2 2 2" xfId="10923"/>
    <cellStyle name="Normal 2 2 2 4 3 2 2 2 2" xfId="10924"/>
    <cellStyle name="Normal 2 2 2 4 3 2 2 2 2 2" xfId="48054"/>
    <cellStyle name="Normal 2 2 2 4 3 2 2 2 3" xfId="48053"/>
    <cellStyle name="Normal 2 2 2 4 3 2 2 3" xfId="10925"/>
    <cellStyle name="Normal 2 2 2 4 3 2 2 3 2" xfId="34276"/>
    <cellStyle name="Normal 2 2 2 4 3 2 2 4" xfId="10926"/>
    <cellStyle name="Normal 2 2 2 4 3 2 2 4 2" xfId="48056"/>
    <cellStyle name="Normal 2 2 2 4 3 2 2 5" xfId="10927"/>
    <cellStyle name="Normal 2 2 2 4 3 2 2 5 2" xfId="48052"/>
    <cellStyle name="Normal 2 2 2 4 3 2 2 6" xfId="48051"/>
    <cellStyle name="Normal 2 2 2 4 3 2 3" xfId="10928"/>
    <cellStyle name="Normal 2 2 2 4 3 2 3 2" xfId="10929"/>
    <cellStyle name="Normal 2 2 2 4 3 2 3 2 2" xfId="54259"/>
    <cellStyle name="Normal 2 2 2 4 3 2 3 3" xfId="10930"/>
    <cellStyle name="Normal 2 2 2 4 3 2 3 3 2" xfId="57495"/>
    <cellStyle name="Normal 2 2 2 4 3 2 3 4" xfId="35275"/>
    <cellStyle name="Normal 2 2 2 4 3 2 4" xfId="10931"/>
    <cellStyle name="Normal 2 2 2 4 3 2 4 2" xfId="33473"/>
    <cellStyle name="Normal 2 2 2 4 3 2 5" xfId="10932"/>
    <cellStyle name="Normal 2 2 2 4 3 2 5 2" xfId="55967"/>
    <cellStyle name="Normal 2 2 2 4 3 2 6" xfId="10933"/>
    <cellStyle name="Normal 2 2 2 4 3 2 6 2" xfId="48050"/>
    <cellStyle name="Normal 2 2 2 4 3 2 7" xfId="10934"/>
    <cellStyle name="Normal 2 2 2 4 3 2 7 2" xfId="54260"/>
    <cellStyle name="Normal 2 2 2 4 3 2 8" xfId="34274"/>
    <cellStyle name="Normal 2 2 2 4 3 3" xfId="10935"/>
    <cellStyle name="Normal 2 2 2 4 3 3 2" xfId="10936"/>
    <cellStyle name="Normal 2 2 2 4 3 3 2 2" xfId="10937"/>
    <cellStyle name="Normal 2 2 2 4 3 3 2 2 2" xfId="10938"/>
    <cellStyle name="Normal 2 2 2 4 3 3 2 2 2 2" xfId="48049"/>
    <cellStyle name="Normal 2 2 2 4 3 3 2 2 3" xfId="35274"/>
    <cellStyle name="Normal 2 2 2 4 3 3 2 3" xfId="10939"/>
    <cellStyle name="Normal 2 2 2 4 3 3 2 3 2" xfId="48047"/>
    <cellStyle name="Normal 2 2 2 4 3 3 2 4" xfId="10940"/>
    <cellStyle name="Normal 2 2 2 4 3 3 2 4 2" xfId="57375"/>
    <cellStyle name="Normal 2 2 2 4 3 3 2 5" xfId="10941"/>
    <cellStyle name="Normal 2 2 2 4 3 3 2 5 2" xfId="34273"/>
    <cellStyle name="Normal 2 2 2 4 3 3 2 6" xfId="48048"/>
    <cellStyle name="Normal 2 2 2 4 3 3 3" xfId="10942"/>
    <cellStyle name="Normal 2 2 2 4 3 3 3 2" xfId="10943"/>
    <cellStyle name="Normal 2 2 2 4 3 3 3 2 2" xfId="54258"/>
    <cellStyle name="Normal 2 2 2 4 3 3 3 3" xfId="10944"/>
    <cellStyle name="Normal 2 2 2 4 3 3 3 3 2" xfId="34272"/>
    <cellStyle name="Normal 2 2 2 4 3 3 3 4" xfId="35273"/>
    <cellStyle name="Normal 2 2 2 4 3 3 4" xfId="10945"/>
    <cellStyle name="Normal 2 2 2 4 3 3 4 2" xfId="34270"/>
    <cellStyle name="Normal 2 2 2 4 3 3 5" xfId="10946"/>
    <cellStyle name="Normal 2 2 2 4 3 3 5 2" xfId="55453"/>
    <cellStyle name="Normal 2 2 2 4 3 3 6" xfId="10947"/>
    <cellStyle name="Normal 2 2 2 4 3 3 6 2" xfId="57494"/>
    <cellStyle name="Normal 2 2 2 4 3 3 7" xfId="10948"/>
    <cellStyle name="Normal 2 2 2 4 3 3 7 2" xfId="34271"/>
    <cellStyle name="Normal 2 2 2 4 3 3 8" xfId="48046"/>
    <cellStyle name="Normal 2 2 2 4 3 4" xfId="10949"/>
    <cellStyle name="Normal 2 2 2 4 3 4 2" xfId="10950"/>
    <cellStyle name="Normal 2 2 2 4 3 4 2 2" xfId="10951"/>
    <cellStyle name="Normal 2 2 2 4 3 4 2 2 2" xfId="55675"/>
    <cellStyle name="Normal 2 2 2 4 3 4 2 3" xfId="35272"/>
    <cellStyle name="Normal 2 2 2 4 3 4 3" xfId="10952"/>
    <cellStyle name="Normal 2 2 2 4 3 4 3 2" xfId="54256"/>
    <cellStyle name="Normal 2 2 2 4 3 4 4" xfId="10953"/>
    <cellStyle name="Normal 2 2 2 4 3 4 4 2" xfId="57624"/>
    <cellStyle name="Normal 2 2 2 4 3 4 5" xfId="10954"/>
    <cellStyle name="Normal 2 2 2 4 3 4 5 2" xfId="48045"/>
    <cellStyle name="Normal 2 2 2 4 3 4 6" xfId="33472"/>
    <cellStyle name="Normal 2 2 2 4 3 5" xfId="10955"/>
    <cellStyle name="Normal 2 2 2 4 3 5 2" xfId="10956"/>
    <cellStyle name="Normal 2 2 2 4 3 5 2 2" xfId="3819"/>
    <cellStyle name="Normal 2 2 2 4 3 5 3" xfId="10957"/>
    <cellStyle name="Normal 2 2 2 4 3 5 3 2" xfId="48044"/>
    <cellStyle name="Normal 2 2 2 4 3 5 4" xfId="35271"/>
    <cellStyle name="Normal 2 2 2 4 3 6" xfId="10958"/>
    <cellStyle name="Normal 2 2 2 4 3 6 2" xfId="48042"/>
    <cellStyle name="Normal 2 2 2 4 3 7" xfId="10959"/>
    <cellStyle name="Normal 2 2 2 4 3 7 2" xfId="53371"/>
    <cellStyle name="Normal 2 2 2 4 3 8" xfId="10960"/>
    <cellStyle name="Normal 2 2 2 4 3 8 2" xfId="34269"/>
    <cellStyle name="Normal 2 2 2 4 3 9" xfId="10961"/>
    <cellStyle name="Normal 2 2 2 4 3 9 2" xfId="48043"/>
    <cellStyle name="Normal 2 2 2 4 4" xfId="10962"/>
    <cellStyle name="Normal 2 2 2 4 4 2" xfId="10963"/>
    <cellStyle name="Normal 2 2 2 4 4 2 2" xfId="57493"/>
    <cellStyle name="Normal 2 2 2 4 4 3" xfId="10964"/>
    <cellStyle name="Normal 2 2 2 4 4 3 2" xfId="10965"/>
    <cellStyle name="Normal 2 2 2 4 4 3 2 2" xfId="10966"/>
    <cellStyle name="Normal 2 2 2 4 4 3 2 2 2" xfId="34268"/>
    <cellStyle name="Normal 2 2 2 4 4 3 2 3" xfId="10967"/>
    <cellStyle name="Normal 2 2 2 4 4 3 2 3 2" xfId="35270"/>
    <cellStyle name="Normal 2 2 2 4 4 3 2 4" xfId="33066"/>
    <cellStyle name="Normal 2 2 2 4 4 3 3" xfId="10968"/>
    <cellStyle name="Normal 2 2 2 4 4 3 3 2" xfId="53370"/>
    <cellStyle name="Normal 2 2 2 4 4 3 4" xfId="10969"/>
    <cellStyle name="Normal 2 2 2 4 4 3 4 2" xfId="54257"/>
    <cellStyle name="Normal 2 2 2 4 4 3 5" xfId="10970"/>
    <cellStyle name="Normal 2 2 2 4 4 3 5 2" xfId="34265"/>
    <cellStyle name="Normal 2 2 2 4 4 3 6" xfId="48041"/>
    <cellStyle name="Normal 2 2 2 4 4 4" xfId="10971"/>
    <cellStyle name="Normal 2 2 2 4 4 4 2" xfId="10972"/>
    <cellStyle name="Normal 2 2 2 4 4 4 2 2" xfId="33471"/>
    <cellStyle name="Normal 2 2 2 4 4 4 3" xfId="10973"/>
    <cellStyle name="Normal 2 2 2 4 4 4 3 2" xfId="35269"/>
    <cellStyle name="Normal 2 2 2 4 4 4 4" xfId="48036"/>
    <cellStyle name="Normal 2 2 2 4 4 5" xfId="10974"/>
    <cellStyle name="Normal 2 2 2 4 4 5 2" xfId="55465"/>
    <cellStyle name="Normal 2 2 2 4 4 6" xfId="10975"/>
    <cellStyle name="Normal 2 2 2 4 4 6 2" xfId="48037"/>
    <cellStyle name="Normal 2 2 2 4 4 7" xfId="10976"/>
    <cellStyle name="Normal 2 2 2 4 4 7 2" xfId="57162"/>
    <cellStyle name="Normal 2 2 2 4 4 8" xfId="10977"/>
    <cellStyle name="Normal 2 2 2 4 4 8 2" xfId="48038"/>
    <cellStyle name="Normal 2 2 2 4 4 9" xfId="33065"/>
    <cellStyle name="Normal 2 2 2 4 5" xfId="10978"/>
    <cellStyle name="Normal 2 2 2 4 5 2" xfId="10979"/>
    <cellStyle name="Normal 2 2 2 4 5 2 2" xfId="35268"/>
    <cellStyle name="Normal 2 2 2 4 5 3" xfId="10980"/>
    <cellStyle name="Normal 2 2 2 4 5 3 2" xfId="10981"/>
    <cellStyle name="Normal 2 2 2 4 5 3 2 2" xfId="10982"/>
    <cellStyle name="Normal 2 2 2 4 5 3 2 2 2" xfId="48031"/>
    <cellStyle name="Normal 2 2 2 4 5 3 2 3" xfId="10983"/>
    <cellStyle name="Normal 2 2 2 4 5 3 2 3 2" xfId="53369"/>
    <cellStyle name="Normal 2 2 2 4 5 3 2 4" xfId="48035"/>
    <cellStyle name="Normal 2 2 2 4 5 3 3" xfId="10984"/>
    <cellStyle name="Normal 2 2 2 4 5 3 3 2" xfId="48034"/>
    <cellStyle name="Normal 2 2 2 4 5 3 4" xfId="10985"/>
    <cellStyle name="Normal 2 2 2 4 5 3 4 2" xfId="48033"/>
    <cellStyle name="Normal 2 2 2 4 5 3 5" xfId="10986"/>
    <cellStyle name="Normal 2 2 2 4 5 3 5 2" xfId="48032"/>
    <cellStyle name="Normal 2 2 2 4 5 3 6" xfId="35267"/>
    <cellStyle name="Normal 2 2 2 4 5 4" xfId="10987"/>
    <cellStyle name="Normal 2 2 2 4 5 4 2" xfId="10988"/>
    <cellStyle name="Normal 2 2 2 4 5 4 2 2" xfId="48026"/>
    <cellStyle name="Normal 2 2 2 4 5 4 3" xfId="10989"/>
    <cellStyle name="Normal 2 2 2 4 5 4 3 2" xfId="53368"/>
    <cellStyle name="Normal 2 2 2 4 5 4 4" xfId="48030"/>
    <cellStyle name="Normal 2 2 2 4 5 5" xfId="10990"/>
    <cellStyle name="Normal 2 2 2 4 5 5 2" xfId="48029"/>
    <cellStyle name="Normal 2 2 2 4 5 6" xfId="10991"/>
    <cellStyle name="Normal 2 2 2 4 5 6 2" xfId="48028"/>
    <cellStyle name="Normal 2 2 2 4 5 7" xfId="10992"/>
    <cellStyle name="Normal 2 2 2 4 5 7 2" xfId="48027"/>
    <cellStyle name="Normal 2 2 2 4 5 8" xfId="10993"/>
    <cellStyle name="Normal 2 2 2 4 5 8 2" xfId="35266"/>
    <cellStyle name="Normal 2 2 2 4 5 9" xfId="48021"/>
    <cellStyle name="Normal 2 2 2 4 6" xfId="10994"/>
    <cellStyle name="Normal 2 2 2 4 6 2" xfId="10995"/>
    <cellStyle name="Normal 2 2 2 4 6 2 2" xfId="55464"/>
    <cellStyle name="Normal 2 2 2 4 6 3" xfId="10996"/>
    <cellStyle name="Normal 2 2 2 4 6 3 2" xfId="10997"/>
    <cellStyle name="Normal 2 2 2 4 6 3 2 2" xfId="10998"/>
    <cellStyle name="Normal 2 2 2 4 6 3 2 2 2" xfId="48025"/>
    <cellStyle name="Normal 2 2 2 4 6 3 2 3" xfId="10999"/>
    <cellStyle name="Normal 2 2 2 4 6 3 2 3 2" xfId="48024"/>
    <cellStyle name="Normal 2 2 2 4 6 3 2 4" xfId="48023"/>
    <cellStyle name="Normal 2 2 2 4 6 3 3" xfId="11000"/>
    <cellStyle name="Normal 2 2 2 4 6 3 3 2" xfId="48022"/>
    <cellStyle name="Normal 2 2 2 4 6 3 4" xfId="11001"/>
    <cellStyle name="Normal 2 2 2 4 6 3 4 2" xfId="35265"/>
    <cellStyle name="Normal 2 2 2 4 6 3 5" xfId="11002"/>
    <cellStyle name="Normal 2 2 2 4 6 3 5 2" xfId="35264"/>
    <cellStyle name="Normal 2 2 2 4 6 3 6" xfId="48015"/>
    <cellStyle name="Normal 2 2 2 4 6 4" xfId="11003"/>
    <cellStyle name="Normal 2 2 2 4 6 4 2" xfId="11004"/>
    <cellStyle name="Normal 2 2 2 4 6 4 2 2" xfId="53364"/>
    <cellStyle name="Normal 2 2 2 4 6 4 3" xfId="11005"/>
    <cellStyle name="Normal 2 2 2 4 6 4 3 2" xfId="48020"/>
    <cellStyle name="Normal 2 2 2 4 6 4 4" xfId="48018"/>
    <cellStyle name="Normal 2 2 2 4 6 5" xfId="11006"/>
    <cellStyle name="Normal 2 2 2 4 6 5 2" xfId="53366"/>
    <cellStyle name="Normal 2 2 2 4 6 6" xfId="11007"/>
    <cellStyle name="Normal 2 2 2 4 6 6 2" xfId="48019"/>
    <cellStyle name="Normal 2 2 2 4 6 7" xfId="11008"/>
    <cellStyle name="Normal 2 2 2 4 6 7 2" xfId="35263"/>
    <cellStyle name="Normal 2 2 2 4 6 8" xfId="11009"/>
    <cellStyle name="Normal 2 2 2 4 6 8 2" xfId="48016"/>
    <cellStyle name="Normal 2 2 2 4 6 9" xfId="53365"/>
    <cellStyle name="Normal 2 2 2 4 7" xfId="11010"/>
    <cellStyle name="Normal 2 2 2 4 7 2" xfId="11011"/>
    <cellStyle name="Normal 2 2 2 4 7 2 2" xfId="48017"/>
    <cellStyle name="Normal 2 2 2 4 7 3" xfId="11012"/>
    <cellStyle name="Normal 2 2 2 4 7 3 2" xfId="11013"/>
    <cellStyle name="Normal 2 2 2 4 7 3 2 2" xfId="11014"/>
    <cellStyle name="Normal 2 2 2 4 7 3 2 2 2" xfId="35262"/>
    <cellStyle name="Normal 2 2 2 4 7 3 2 3" xfId="11015"/>
    <cellStyle name="Normal 2 2 2 4 7 3 2 3 2" xfId="35261"/>
    <cellStyle name="Normal 2 2 2 4 7 3 2 4" xfId="48014"/>
    <cellStyle name="Normal 2 2 2 4 7 3 3" xfId="11016"/>
    <cellStyle name="Normal 2 2 2 4 7 3 3 2" xfId="48013"/>
    <cellStyle name="Normal 2 2 2 4 7 3 4" xfId="11017"/>
    <cellStyle name="Normal 2 2 2 4 7 3 4 2" xfId="48012"/>
    <cellStyle name="Normal 2 2 2 4 7 3 5" xfId="11018"/>
    <cellStyle name="Normal 2 2 2 4 7 3 5 2" xfId="48011"/>
    <cellStyle name="Normal 2 2 2 4 7 3 6" xfId="48010"/>
    <cellStyle name="Normal 2 2 2 4 7 4" xfId="11019"/>
    <cellStyle name="Normal 2 2 2 4 7 4 2" xfId="11020"/>
    <cellStyle name="Normal 2 2 2 4 7 4 2 2" xfId="48009"/>
    <cellStyle name="Normal 2 2 2 4 7 4 3" xfId="11021"/>
    <cellStyle name="Normal 2 2 2 4 7 4 3 2" xfId="48008"/>
    <cellStyle name="Normal 2 2 2 4 7 4 4" xfId="48007"/>
    <cellStyle name="Normal 2 2 2 4 7 5" xfId="11022"/>
    <cellStyle name="Normal 2 2 2 4 7 5 2" xfId="48006"/>
    <cellStyle name="Normal 2 2 2 4 7 6" xfId="11023"/>
    <cellStyle name="Normal 2 2 2 4 7 6 2" xfId="48005"/>
    <cellStyle name="Normal 2 2 2 4 7 7" xfId="11024"/>
    <cellStyle name="Normal 2 2 2 4 7 7 2" xfId="48004"/>
    <cellStyle name="Normal 2 2 2 4 7 8" xfId="11025"/>
    <cellStyle name="Normal 2 2 2 4 7 8 2" xfId="48003"/>
    <cellStyle name="Normal 2 2 2 4 7 9" xfId="48002"/>
    <cellStyle name="Normal 2 2 2 4 8" xfId="11026"/>
    <cellStyle name="Normal 2 2 2 4 8 2" xfId="11027"/>
    <cellStyle name="Normal 2 2 2 4 8 2 2" xfId="48001"/>
    <cellStyle name="Normal 2 2 2 4 8 3" xfId="11028"/>
    <cellStyle name="Normal 2 2 2 4 8 3 2" xfId="11029"/>
    <cellStyle name="Normal 2 2 2 4 8 3 2 2" xfId="11030"/>
    <cellStyle name="Normal 2 2 2 4 8 3 2 2 2" xfId="48040"/>
    <cellStyle name="Normal 2 2 2 4 8 3 2 3" xfId="11031"/>
    <cellStyle name="Normal 2 2 2 4 8 3 2 3 2" xfId="55677"/>
    <cellStyle name="Normal 2 2 2 4 8 3 2 4" xfId="47999"/>
    <cellStyle name="Normal 2 2 2 4 8 3 3" xfId="11032"/>
    <cellStyle name="Normal 2 2 2 4 8 3 3 2" xfId="47998"/>
    <cellStyle name="Normal 2 2 2 4 8 3 4" xfId="11033"/>
    <cellStyle name="Normal 2 2 2 4 8 3 4 2" xfId="34267"/>
    <cellStyle name="Normal 2 2 2 4 8 3 5" xfId="11034"/>
    <cellStyle name="Normal 2 2 2 4 8 3 5 2" xfId="48000"/>
    <cellStyle name="Normal 2 2 2 4 8 3 6" xfId="47997"/>
    <cellStyle name="Normal 2 2 2 4 8 4" xfId="11035"/>
    <cellStyle name="Normal 2 2 2 4 8 4 2" xfId="11036"/>
    <cellStyle name="Normal 2 2 2 4 8 4 2 2" xfId="47996"/>
    <cellStyle name="Normal 2 2 2 4 8 4 3" xfId="11037"/>
    <cellStyle name="Normal 2 2 2 4 8 4 3 2" xfId="47995"/>
    <cellStyle name="Normal 2 2 2 4 8 4 4" xfId="47994"/>
    <cellStyle name="Normal 2 2 2 4 8 5" xfId="11038"/>
    <cellStyle name="Normal 2 2 2 4 8 5 2" xfId="47993"/>
    <cellStyle name="Normal 2 2 2 4 8 6" xfId="11039"/>
    <cellStyle name="Normal 2 2 2 4 8 6 2" xfId="47992"/>
    <cellStyle name="Normal 2 2 2 4 8 7" xfId="11040"/>
    <cellStyle name="Normal 2 2 2 4 8 7 2" xfId="47991"/>
    <cellStyle name="Normal 2 2 2 4 8 8" xfId="11041"/>
    <cellStyle name="Normal 2 2 2 4 8 8 2" xfId="47990"/>
    <cellStyle name="Normal 2 2 2 4 8 9" xfId="47989"/>
    <cellStyle name="Normal 2 2 2 4 9" xfId="11042"/>
    <cellStyle name="Normal 2 2 2 4 9 2" xfId="47988"/>
    <cellStyle name="Normal 2 2 2 4_Risikomatrise BM 2012" xfId="11043"/>
    <cellStyle name="Normal 2 2 2 40" xfId="1015"/>
    <cellStyle name="Normal 2 2 2 40 2" xfId="29648"/>
    <cellStyle name="Normal 2 2 2 40 2 2" xfId="47987"/>
    <cellStyle name="Normal 2 2 2 40 3" xfId="11044"/>
    <cellStyle name="Normal 2 2 2 41" xfId="1016"/>
    <cellStyle name="Normal 2 2 2 41 2" xfId="29649"/>
    <cellStyle name="Normal 2 2 2 41 2 2" xfId="47985"/>
    <cellStyle name="Normal 2 2 2 41 3" xfId="11045"/>
    <cellStyle name="Normal 2 2 2 42" xfId="1017"/>
    <cellStyle name="Normal 2 2 2 42 2" xfId="29650"/>
    <cellStyle name="Normal 2 2 2 42 2 2" xfId="57161"/>
    <cellStyle name="Normal 2 2 2 42 3" xfId="11046"/>
    <cellStyle name="Normal 2 2 2 43" xfId="1018"/>
    <cellStyle name="Normal 2 2 2 43 2" xfId="29651"/>
    <cellStyle name="Normal 2 2 2 43 2 2" xfId="47986"/>
    <cellStyle name="Normal 2 2 2 43 3" xfId="11047"/>
    <cellStyle name="Normal 2 2 2 44" xfId="1019"/>
    <cellStyle name="Normal 2 2 2 44 2" xfId="29652"/>
    <cellStyle name="Normal 2 2 2 44 2 2" xfId="47983"/>
    <cellStyle name="Normal 2 2 2 44 3" xfId="11048"/>
    <cellStyle name="Normal 2 2 2 45" xfId="1020"/>
    <cellStyle name="Normal 2 2 2 45 2" xfId="29653"/>
    <cellStyle name="Normal 2 2 2 45 2 2" xfId="55461"/>
    <cellStyle name="Normal 2 2 2 45 3" xfId="11049"/>
    <cellStyle name="Normal 2 2 2 46" xfId="1021"/>
    <cellStyle name="Normal 2 2 2 46 2" xfId="29654"/>
    <cellStyle name="Normal 2 2 2 46 2 2" xfId="33064"/>
    <cellStyle name="Normal 2 2 2 46 3" xfId="11050"/>
    <cellStyle name="Normal 2 2 2 47" xfId="1022"/>
    <cellStyle name="Normal 2 2 2 47 2" xfId="29655"/>
    <cellStyle name="Normal 2 2 2 47 2 2" xfId="47984"/>
    <cellStyle name="Normal 2 2 2 47 3" xfId="11051"/>
    <cellStyle name="Normal 2 2 2 48" xfId="1023"/>
    <cellStyle name="Normal 2 2 2 48 2" xfId="29656"/>
    <cellStyle name="Normal 2 2 2 48 2 2" xfId="47976"/>
    <cellStyle name="Normal 2 2 2 48 3" xfId="11052"/>
    <cellStyle name="Normal 2 2 2 49" xfId="1024"/>
    <cellStyle name="Normal 2 2 2 49 2" xfId="29657"/>
    <cellStyle name="Normal 2 2 2 49 2 2" xfId="57160"/>
    <cellStyle name="Normal 2 2 2 49 3" xfId="11053"/>
    <cellStyle name="Normal 2 2 2 5" xfId="1025"/>
    <cellStyle name="Normal 2 2 2 5 10" xfId="11055"/>
    <cellStyle name="Normal 2 2 2 5 10 2" xfId="11056"/>
    <cellStyle name="Normal 2 2 2 5 10 2 2" xfId="11057"/>
    <cellStyle name="Normal 2 2 2 5 10 2 2 2" xfId="11058"/>
    <cellStyle name="Normal 2 2 2 5 10 2 2 2 2" xfId="35260"/>
    <cellStyle name="Normal 2 2 2 5 10 2 2 3" xfId="47982"/>
    <cellStyle name="Normal 2 2 2 5 10 2 3" xfId="11059"/>
    <cellStyle name="Normal 2 2 2 5 10 2 3 2" xfId="47981"/>
    <cellStyle name="Normal 2 2 2 5 10 2 4" xfId="11060"/>
    <cellStyle name="Normal 2 2 2 5 10 2 4 2" xfId="47980"/>
    <cellStyle name="Normal 2 2 2 5 10 2 5" xfId="11061"/>
    <cellStyle name="Normal 2 2 2 5 10 2 5 2" xfId="47979"/>
    <cellStyle name="Normal 2 2 2 5 10 2 6" xfId="47978"/>
    <cellStyle name="Normal 2 2 2 5 10 3" xfId="11062"/>
    <cellStyle name="Normal 2 2 2 5 10 3 2" xfId="11063"/>
    <cellStyle name="Normal 2 2 2 5 10 3 2 2" xfId="47977"/>
    <cellStyle name="Normal 2 2 2 5 10 3 3" xfId="11064"/>
    <cellStyle name="Normal 2 2 2 5 10 3 3 2" xfId="33063"/>
    <cellStyle name="Normal 2 2 2 5 10 3 4" xfId="55253"/>
    <cellStyle name="Normal 2 2 2 5 10 4" xfId="11065"/>
    <cellStyle name="Normal 2 2 2 5 10 4 2" xfId="47975"/>
    <cellStyle name="Normal 2 2 2 5 10 5" xfId="11066"/>
    <cellStyle name="Normal 2 2 2 5 10 5 2" xfId="55254"/>
    <cellStyle name="Normal 2 2 2 5 10 6" xfId="11067"/>
    <cellStyle name="Normal 2 2 2 5 10 6 2" xfId="47974"/>
    <cellStyle name="Normal 2 2 2 5 10 7" xfId="11068"/>
    <cellStyle name="Normal 2 2 2 5 10 7 2" xfId="47973"/>
    <cellStyle name="Normal 2 2 2 5 10 8" xfId="47972"/>
    <cellStyle name="Normal 2 2 2 5 11" xfId="11069"/>
    <cellStyle name="Normal 2 2 2 5 11 2" xfId="11070"/>
    <cellStyle name="Normal 2 2 2 5 11 2 2" xfId="11071"/>
    <cellStyle name="Normal 2 2 2 5 11 2 2 2" xfId="11072"/>
    <cellStyle name="Normal 2 2 2 5 11 2 2 2 2" xfId="47971"/>
    <cellStyle name="Normal 2 2 2 5 11 2 2 3" xfId="47970"/>
    <cellStyle name="Normal 2 2 2 5 11 2 3" xfId="11073"/>
    <cellStyle name="Normal 2 2 2 5 11 2 3 2" xfId="47969"/>
    <cellStyle name="Normal 2 2 2 5 11 2 4" xfId="11074"/>
    <cellStyle name="Normal 2 2 2 5 11 2 4 2" xfId="47968"/>
    <cellStyle name="Normal 2 2 2 5 11 2 5" xfId="11075"/>
    <cellStyle name="Normal 2 2 2 5 11 2 5 2" xfId="47967"/>
    <cellStyle name="Normal 2 2 2 5 11 2 6" xfId="31310"/>
    <cellStyle name="Normal 2 2 2 5 11 3" xfId="11076"/>
    <cellStyle name="Normal 2 2 2 5 11 3 2" xfId="11077"/>
    <cellStyle name="Normal 2 2 2 5 11 3 2 2" xfId="47966"/>
    <cellStyle name="Normal 2 2 2 5 11 3 3" xfId="11078"/>
    <cellStyle name="Normal 2 2 2 5 11 3 3 2" xfId="47965"/>
    <cellStyle name="Normal 2 2 2 5 11 3 4" xfId="31311"/>
    <cellStyle name="Normal 2 2 2 5 11 4" xfId="11079"/>
    <cellStyle name="Normal 2 2 2 5 11 4 2" xfId="47964"/>
    <cellStyle name="Normal 2 2 2 5 11 5" xfId="11080"/>
    <cellStyle name="Normal 2 2 2 5 11 5 2" xfId="47963"/>
    <cellStyle name="Normal 2 2 2 5 11 6" xfId="11081"/>
    <cellStyle name="Normal 2 2 2 5 11 6 2" xfId="47962"/>
    <cellStyle name="Normal 2 2 2 5 11 7" xfId="11082"/>
    <cellStyle name="Normal 2 2 2 5 11 7 2" xfId="47961"/>
    <cellStyle name="Normal 2 2 2 5 11 8" xfId="31308"/>
    <cellStyle name="Normal 2 2 2 5 12" xfId="11083"/>
    <cellStyle name="Normal 2 2 2 5 12 2" xfId="11084"/>
    <cellStyle name="Normal 2 2 2 5 12 2 2" xfId="11085"/>
    <cellStyle name="Normal 2 2 2 5 12 2 2 2" xfId="47960"/>
    <cellStyle name="Normal 2 2 2 5 12 2 3" xfId="47959"/>
    <cellStyle name="Normal 2 2 2 5 12 3" xfId="11086"/>
    <cellStyle name="Normal 2 2 2 5 12 3 2" xfId="31309"/>
    <cellStyle name="Normal 2 2 2 5 12 4" xfId="11087"/>
    <cellStyle name="Normal 2 2 2 5 12 4 2" xfId="47958"/>
    <cellStyle name="Normal 2 2 2 5 12 5" xfId="11088"/>
    <cellStyle name="Normal 2 2 2 5 12 5 2" xfId="47957"/>
    <cellStyle name="Normal 2 2 2 5 12 6" xfId="11089"/>
    <cellStyle name="Normal 2 2 2 5 12 6 2" xfId="47956"/>
    <cellStyle name="Normal 2 2 2 5 12 7" xfId="47955"/>
    <cellStyle name="Normal 2 2 2 5 13" xfId="11090"/>
    <cellStyle name="Normal 2 2 2 5 13 2" xfId="11091"/>
    <cellStyle name="Normal 2 2 2 5 13 2 2" xfId="47954"/>
    <cellStyle name="Normal 2 2 2 5 13 3" xfId="11092"/>
    <cellStyle name="Normal 2 2 2 5 13 3 2" xfId="47953"/>
    <cellStyle name="Normal 2 2 2 5 13 4" xfId="33062"/>
    <cellStyle name="Normal 2 2 2 5 14" xfId="11093"/>
    <cellStyle name="Normal 2 2 2 5 14 2" xfId="33061"/>
    <cellStyle name="Normal 2 2 2 5 15" xfId="11094"/>
    <cellStyle name="Normal 2 2 2 5 15 2" xfId="47946"/>
    <cellStyle name="Normal 2 2 2 5 16" xfId="11095"/>
    <cellStyle name="Normal 2 2 2 5 16 2" xfId="57158"/>
    <cellStyle name="Normal 2 2 2 5 17" xfId="11096"/>
    <cellStyle name="Normal 2 2 2 5 17 2" xfId="47951"/>
    <cellStyle name="Normal 2 2 2 5 18" xfId="29658"/>
    <cellStyle name="Normal 2 2 2 5 18 2" xfId="47950"/>
    <cellStyle name="Normal 2 2 2 5 19" xfId="11054"/>
    <cellStyle name="Normal 2 2 2 5 2" xfId="1026"/>
    <cellStyle name="Normal 2 2 2 5 2 10" xfId="11098"/>
    <cellStyle name="Normal 2 2 2 5 2 10 2" xfId="47947"/>
    <cellStyle name="Normal 2 2 2 5 2 11" xfId="11099"/>
    <cellStyle name="Normal 2 2 2 5 2 11 2" xfId="47949"/>
    <cellStyle name="Normal 2 2 2 5 2 12" xfId="11097"/>
    <cellStyle name="Normal 2 2 2 5 2 12 2" xfId="47948"/>
    <cellStyle name="Normal 2 2 2 5 2 13" xfId="35259"/>
    <cellStyle name="Normal 2 2 2 5 2 14" xfId="33060"/>
    <cellStyle name="Normal 2 2 2 5 2 15" xfId="47937"/>
    <cellStyle name="Normal 2 2 2 5 2 16" xfId="53363"/>
    <cellStyle name="Normal 2 2 2 5 2 17" xfId="2860"/>
    <cellStyle name="Normal 2 2 2 5 2 2" xfId="11100"/>
    <cellStyle name="Normal 2 2 2 5 2 2 2" xfId="11101"/>
    <cellStyle name="Normal 2 2 2 5 2 2 2 2" xfId="11102"/>
    <cellStyle name="Normal 2 2 2 5 2 2 2 2 2" xfId="47945"/>
    <cellStyle name="Normal 2 2 2 5 2 2 2 3" xfId="11103"/>
    <cellStyle name="Normal 2 2 2 5 2 2 2 3 2" xfId="11104"/>
    <cellStyle name="Normal 2 2 2 5 2 2 2 3 2 2" xfId="11105"/>
    <cellStyle name="Normal 2 2 2 5 2 2 2 3 2 2 2" xfId="47944"/>
    <cellStyle name="Normal 2 2 2 5 2 2 2 3 2 3" xfId="11106"/>
    <cellStyle name="Normal 2 2 2 5 2 2 2 3 2 3 2" xfId="47943"/>
    <cellStyle name="Normal 2 2 2 5 2 2 2 3 2 4" xfId="31306"/>
    <cellStyle name="Normal 2 2 2 5 2 2 2 3 3" xfId="11107"/>
    <cellStyle name="Normal 2 2 2 5 2 2 2 3 3 2" xfId="47942"/>
    <cellStyle name="Normal 2 2 2 5 2 2 2 3 4" xfId="11108"/>
    <cellStyle name="Normal 2 2 2 5 2 2 2 3 4 2" xfId="47941"/>
    <cellStyle name="Normal 2 2 2 5 2 2 2 3 5" xfId="11109"/>
    <cellStyle name="Normal 2 2 2 5 2 2 2 3 5 2" xfId="31307"/>
    <cellStyle name="Normal 2 2 2 5 2 2 2 3 6" xfId="47940"/>
    <cellStyle name="Normal 2 2 2 5 2 2 2 4" xfId="11110"/>
    <cellStyle name="Normal 2 2 2 5 2 2 2 4 2" xfId="11111"/>
    <cellStyle name="Normal 2 2 2 5 2 2 2 4 2 2" xfId="47939"/>
    <cellStyle name="Normal 2 2 2 5 2 2 2 4 3" xfId="11112"/>
    <cellStyle name="Normal 2 2 2 5 2 2 2 4 3 2" xfId="47938"/>
    <cellStyle name="Normal 2 2 2 5 2 2 2 4 4" xfId="54646"/>
    <cellStyle name="Normal 2 2 2 5 2 2 2 5" xfId="11113"/>
    <cellStyle name="Normal 2 2 2 5 2 2 2 5 2" xfId="47936"/>
    <cellStyle name="Normal 2 2 2 5 2 2 2 6" xfId="11114"/>
    <cellStyle name="Normal 2 2 2 5 2 2 2 6 2" xfId="47870"/>
    <cellStyle name="Normal 2 2 2 5 2 2 2 7" xfId="11115"/>
    <cellStyle name="Normal 2 2 2 5 2 2 2 7 2" xfId="55462"/>
    <cellStyle name="Normal 2 2 2 5 2 2 2 8" xfId="11116"/>
    <cellStyle name="Normal 2 2 2 5 2 2 2 8 2" xfId="31305"/>
    <cellStyle name="Normal 2 2 2 5 2 2 2 9" xfId="47935"/>
    <cellStyle name="Normal 2 2 2 5 2 2 3" xfId="11117"/>
    <cellStyle name="Normal 2 2 2 5 2 2 3 2" xfId="11118"/>
    <cellStyle name="Normal 2 2 2 5 2 2 3 2 2" xfId="47934"/>
    <cellStyle name="Normal 2 2 2 5 2 2 3 3" xfId="11119"/>
    <cellStyle name="Normal 2 2 2 5 2 2 3 3 2" xfId="11120"/>
    <cellStyle name="Normal 2 2 2 5 2 2 3 3 2 2" xfId="11121"/>
    <cellStyle name="Normal 2 2 2 5 2 2 3 3 2 2 2" xfId="47933"/>
    <cellStyle name="Normal 2 2 2 5 2 2 3 3 2 3" xfId="11122"/>
    <cellStyle name="Normal 2 2 2 5 2 2 3 3 2 3 2" xfId="47932"/>
    <cellStyle name="Normal 2 2 2 5 2 2 3 3 2 4" xfId="31304"/>
    <cellStyle name="Normal 2 2 2 5 2 2 3 3 3" xfId="11123"/>
    <cellStyle name="Normal 2 2 2 5 2 2 3 3 3 2" xfId="47931"/>
    <cellStyle name="Normal 2 2 2 5 2 2 3 3 4" xfId="11124"/>
    <cellStyle name="Normal 2 2 2 5 2 2 3 3 4 2" xfId="31303"/>
    <cellStyle name="Normal 2 2 2 5 2 2 3 3 5" xfId="11125"/>
    <cellStyle name="Normal 2 2 2 5 2 2 3 3 5 2" xfId="47930"/>
    <cellStyle name="Normal 2 2 2 5 2 2 3 3 6" xfId="31302"/>
    <cellStyle name="Normal 2 2 2 5 2 2 3 4" xfId="11126"/>
    <cellStyle name="Normal 2 2 2 5 2 2 3 4 2" xfId="11127"/>
    <cellStyle name="Normal 2 2 2 5 2 2 3 4 2 2" xfId="47929"/>
    <cellStyle name="Normal 2 2 2 5 2 2 3 4 3" xfId="11128"/>
    <cellStyle name="Normal 2 2 2 5 2 2 3 4 3 2" xfId="31301"/>
    <cellStyle name="Normal 2 2 2 5 2 2 3 4 4" xfId="47928"/>
    <cellStyle name="Normal 2 2 2 5 2 2 3 5" xfId="11129"/>
    <cellStyle name="Normal 2 2 2 5 2 2 3 5 2" xfId="31300"/>
    <cellStyle name="Normal 2 2 2 5 2 2 3 6" xfId="11130"/>
    <cellStyle name="Normal 2 2 2 5 2 2 3 6 2" xfId="47927"/>
    <cellStyle name="Normal 2 2 2 5 2 2 3 7" xfId="11131"/>
    <cellStyle name="Normal 2 2 2 5 2 2 3 7 2" xfId="31299"/>
    <cellStyle name="Normal 2 2 2 5 2 2 3 8" xfId="11132"/>
    <cellStyle name="Normal 2 2 2 5 2 2 3 8 2" xfId="47926"/>
    <cellStyle name="Normal 2 2 2 5 2 2 3 9" xfId="31298"/>
    <cellStyle name="Normal 2 2 2 5 2 2 4" xfId="11133"/>
    <cellStyle name="Normal 2 2 2 5 2 2 4 2" xfId="11134"/>
    <cellStyle name="Normal 2 2 2 5 2 2 4 2 2" xfId="11135"/>
    <cellStyle name="Normal 2 2 2 5 2 2 4 2 2 2" xfId="11136"/>
    <cellStyle name="Normal 2 2 2 5 2 2 4 2 2 2 2" xfId="47925"/>
    <cellStyle name="Normal 2 2 2 5 2 2 4 2 2 3" xfId="11137"/>
    <cellStyle name="Normal 2 2 2 5 2 2 4 2 2 3 2" xfId="31297"/>
    <cellStyle name="Normal 2 2 2 5 2 2 4 2 2 4" xfId="47924"/>
    <cellStyle name="Normal 2 2 2 5 2 2 4 2 3" xfId="11138"/>
    <cellStyle name="Normal 2 2 2 5 2 2 4 2 3 2" xfId="47919"/>
    <cellStyle name="Normal 2 2 2 5 2 2 4 2 4" xfId="11139"/>
    <cellStyle name="Normal 2 2 2 5 2 2 4 2 4 2" xfId="57157"/>
    <cellStyle name="Normal 2 2 2 5 2 2 4 2 5" xfId="11140"/>
    <cellStyle name="Normal 2 2 2 5 2 2 4 2 5 2" xfId="31296"/>
    <cellStyle name="Normal 2 2 2 5 2 2 4 2 6" xfId="35258"/>
    <cellStyle name="Normal 2 2 2 5 2 2 4 3" xfId="11141"/>
    <cellStyle name="Normal 2 2 2 5 2 2 4 3 2" xfId="11142"/>
    <cellStyle name="Normal 2 2 2 5 2 2 4 3 2 2" xfId="47920"/>
    <cellStyle name="Normal 2 2 2 5 2 2 4 3 3" xfId="11143"/>
    <cellStyle name="Normal 2 2 2 5 2 2 4 3 3 2" xfId="55463"/>
    <cellStyle name="Normal 2 2 2 5 2 2 4 3 4" xfId="47923"/>
    <cellStyle name="Normal 2 2 2 5 2 2 4 4" xfId="11144"/>
    <cellStyle name="Normal 2 2 2 5 2 2 4 4 2" xfId="31295"/>
    <cellStyle name="Normal 2 2 2 5 2 2 4 5" xfId="11145"/>
    <cellStyle name="Normal 2 2 2 5 2 2 4 5 2" xfId="47922"/>
    <cellStyle name="Normal 2 2 2 5 2 2 4 6" xfId="11146"/>
    <cellStyle name="Normal 2 2 2 5 2 2 4 6 2" xfId="47921"/>
    <cellStyle name="Normal 2 2 2 5 2 2 4 7" xfId="11147"/>
    <cellStyle name="Normal 2 2 2 5 2 2 4 7 2" xfId="35257"/>
    <cellStyle name="Normal 2 2 2 5 2 2 4 8" xfId="33059"/>
    <cellStyle name="Normal 2 2 2 5 2 2 5" xfId="11148"/>
    <cellStyle name="Normal 2 2 2 5 2 2 5 2" xfId="11149"/>
    <cellStyle name="Normal 2 2 2 5 2 2 5 2 2" xfId="11150"/>
    <cellStyle name="Normal 2 2 2 5 2 2 5 2 2 2" xfId="11151"/>
    <cellStyle name="Normal 2 2 2 5 2 2 5 2 2 2 2" xfId="47918"/>
    <cellStyle name="Normal 2 2 2 5 2 2 5 2 2 3" xfId="47917"/>
    <cellStyle name="Normal 2 2 2 5 2 2 5 2 3" xfId="11152"/>
    <cellStyle name="Normal 2 2 2 5 2 2 5 2 3 2" xfId="47916"/>
    <cellStyle name="Normal 2 2 2 5 2 2 5 2 4" xfId="11153"/>
    <cellStyle name="Normal 2 2 2 5 2 2 5 2 4 2" xfId="47915"/>
    <cellStyle name="Normal 2 2 2 5 2 2 5 2 5" xfId="11154"/>
    <cellStyle name="Normal 2 2 2 5 2 2 5 2 5 2" xfId="47914"/>
    <cellStyle name="Normal 2 2 2 5 2 2 5 2 6" xfId="47913"/>
    <cellStyle name="Normal 2 2 2 5 2 2 5 3" xfId="11155"/>
    <cellStyle name="Normal 2 2 2 5 2 2 5 3 2" xfId="11156"/>
    <cellStyle name="Normal 2 2 2 5 2 2 5 3 2 2" xfId="47912"/>
    <cellStyle name="Normal 2 2 2 5 2 2 5 3 3" xfId="47911"/>
    <cellStyle name="Normal 2 2 2 5 2 2 5 4" xfId="11157"/>
    <cellStyle name="Normal 2 2 2 5 2 2 5 4 2" xfId="47910"/>
    <cellStyle name="Normal 2 2 2 5 2 2 5 5" xfId="11158"/>
    <cellStyle name="Normal 2 2 2 5 2 2 5 5 2" xfId="47909"/>
    <cellStyle name="Normal 2 2 2 5 2 2 5 6" xfId="11159"/>
    <cellStyle name="Normal 2 2 2 5 2 2 5 6 2" xfId="47908"/>
    <cellStyle name="Normal 2 2 2 5 2 2 5 7" xfId="11160"/>
    <cellStyle name="Normal 2 2 2 5 2 2 5 7 2" xfId="55252"/>
    <cellStyle name="Normal 2 2 2 5 2 2 5 8" xfId="47907"/>
    <cellStyle name="Normal 2 2 2 5 2 2 6" xfId="11161"/>
    <cellStyle name="Normal 2 2 2 5 2 2 6 2" xfId="11162"/>
    <cellStyle name="Normal 2 2 2 5 2 2 6 2 2" xfId="47906"/>
    <cellStyle name="Normal 2 2 2 5 2 2 6 3" xfId="11163"/>
    <cellStyle name="Normal 2 2 2 5 2 2 6 3 2" xfId="47905"/>
    <cellStyle name="Normal 2 2 2 5 2 2 6 4" xfId="11164"/>
    <cellStyle name="Normal 2 2 2 5 2 2 6 4 2" xfId="47904"/>
    <cellStyle name="Normal 2 2 2 5 2 2 6 5" xfId="47903"/>
    <cellStyle name="Normal 2 2 2 5 2 2 7" xfId="47902"/>
    <cellStyle name="Normal 2 2 2 5 2 2_Risikomatrise samlet 2012" xfId="11165"/>
    <cellStyle name="Normal 2 2 2 5 2 3" xfId="11166"/>
    <cellStyle name="Normal 2 2 2 5 2 3 2" xfId="47901"/>
    <cellStyle name="Normal 2 2 2 5 2 4" xfId="11167"/>
    <cellStyle name="Normal 2 2 2 5 2 4 2" xfId="11168"/>
    <cellStyle name="Normal 2 2 2 5 2 4 2 2" xfId="11169"/>
    <cellStyle name="Normal 2 2 2 5 2 4 2 2 2" xfId="47900"/>
    <cellStyle name="Normal 2 2 2 5 2 4 2 3" xfId="47899"/>
    <cellStyle name="Normal 2 2 2 5 2 4 3" xfId="11170"/>
    <cellStyle name="Normal 2 2 2 5 2 4 3 2" xfId="47898"/>
    <cellStyle name="Normal 2 2 2 5 2 4 4" xfId="11171"/>
    <cellStyle name="Normal 2 2 2 5 2 4 4 2" xfId="47897"/>
    <cellStyle name="Normal 2 2 2 5 2 4 5" xfId="47896"/>
    <cellStyle name="Normal 2 2 2 5 2 5" xfId="11172"/>
    <cellStyle name="Normal 2 2 2 5 2 5 2" xfId="11173"/>
    <cellStyle name="Normal 2 2 2 5 2 5 2 2" xfId="47895"/>
    <cellStyle name="Normal 2 2 2 5 2 5 3" xfId="11174"/>
    <cellStyle name="Normal 2 2 2 5 2 5 3 2" xfId="47894"/>
    <cellStyle name="Normal 2 2 2 5 2 5 4" xfId="47893"/>
    <cellStyle name="Normal 2 2 2 5 2 6" xfId="11175"/>
    <cellStyle name="Normal 2 2 2 5 2 6 2" xfId="11176"/>
    <cellStyle name="Normal 2 2 2 5 2 6 2 2" xfId="47892"/>
    <cellStyle name="Normal 2 2 2 5 2 6 3" xfId="47891"/>
    <cellStyle name="Normal 2 2 2 5 2 7" xfId="11177"/>
    <cellStyle name="Normal 2 2 2 5 2 7 2" xfId="11178"/>
    <cellStyle name="Normal 2 2 2 5 2 7 2 2" xfId="47890"/>
    <cellStyle name="Normal 2 2 2 5 2 7 3" xfId="47889"/>
    <cellStyle name="Normal 2 2 2 5 2 8" xfId="11179"/>
    <cellStyle name="Normal 2 2 2 5 2 8 2" xfId="11180"/>
    <cellStyle name="Normal 2 2 2 5 2 8 2 2" xfId="47888"/>
    <cellStyle name="Normal 2 2 2 5 2 8 3" xfId="47887"/>
    <cellStyle name="Normal 2 2 2 5 2 9" xfId="11181"/>
    <cellStyle name="Normal 2 2 2 5 2 9 2" xfId="11182"/>
    <cellStyle name="Normal 2 2 2 5 2 9 2 2" xfId="47886"/>
    <cellStyle name="Normal 2 2 2 5 2 9 3" xfId="47885"/>
    <cellStyle name="Normal 2 2 2 5 2_Risikomatrise samlet 2012" xfId="11183"/>
    <cellStyle name="Normal 2 2 2 5 20" xfId="47884"/>
    <cellStyle name="Normal 2 2 2 5 21" xfId="2859"/>
    <cellStyle name="Normal 2 2 2 5 3" xfId="11184"/>
    <cellStyle name="Normal 2 2 2 5 3 10" xfId="47883"/>
    <cellStyle name="Normal 2 2 2 5 3 2" xfId="11185"/>
    <cellStyle name="Normal 2 2 2 5 3 2 2" xfId="11186"/>
    <cellStyle name="Normal 2 2 2 5 3 2 2 2" xfId="11187"/>
    <cellStyle name="Normal 2 2 2 5 3 2 2 2 2" xfId="11188"/>
    <cellStyle name="Normal 2 2 2 5 3 2 2 2 2 2" xfId="47882"/>
    <cellStyle name="Normal 2 2 2 5 3 2 2 2 3" xfId="47881"/>
    <cellStyle name="Normal 2 2 2 5 3 2 2 3" xfId="11189"/>
    <cellStyle name="Normal 2 2 2 5 3 2 2 3 2" xfId="31294"/>
    <cellStyle name="Normal 2 2 2 5 3 2 2 4" xfId="11190"/>
    <cellStyle name="Normal 2 2 2 5 3 2 2 4 2" xfId="53362"/>
    <cellStyle name="Normal 2 2 2 5 3 2 2 5" xfId="11191"/>
    <cellStyle name="Normal 2 2 2 5 3 2 2 5 2" xfId="47880"/>
    <cellStyle name="Normal 2 2 2 5 3 2 2 6" xfId="47879"/>
    <cellStyle name="Normal 2 2 2 5 3 2 3" xfId="11192"/>
    <cellStyle name="Normal 2 2 2 5 3 2 3 2" xfId="11193"/>
    <cellStyle name="Normal 2 2 2 5 3 2 3 2 2" xfId="47878"/>
    <cellStyle name="Normal 2 2 2 5 3 2 3 3" xfId="11194"/>
    <cellStyle name="Normal 2 2 2 5 3 2 3 3 2" xfId="47876"/>
    <cellStyle name="Normal 2 2 2 5 3 2 3 4" xfId="35256"/>
    <cellStyle name="Normal 2 2 2 5 3 2 4" xfId="11195"/>
    <cellStyle name="Normal 2 2 2 5 3 2 4 2" xfId="57156"/>
    <cellStyle name="Normal 2 2 2 5 3 2 5" xfId="11196"/>
    <cellStyle name="Normal 2 2 2 5 3 2 5 2" xfId="53361"/>
    <cellStyle name="Normal 2 2 2 5 3 2 6" xfId="11197"/>
    <cellStyle name="Normal 2 2 2 5 3 2 6 2" xfId="47877"/>
    <cellStyle name="Normal 2 2 2 5 3 2 7" xfId="11198"/>
    <cellStyle name="Normal 2 2 2 5 3 2 7 2" xfId="33058"/>
    <cellStyle name="Normal 2 2 2 5 3 2 8" xfId="47875"/>
    <cellStyle name="Normal 2 2 2 5 3 3" xfId="11199"/>
    <cellStyle name="Normal 2 2 2 5 3 3 2" xfId="11200"/>
    <cellStyle name="Normal 2 2 2 5 3 3 2 2" xfId="11201"/>
    <cellStyle name="Normal 2 2 2 5 3 3 2 2 2" xfId="11202"/>
    <cellStyle name="Normal 2 2 2 5 3 3 2 2 2 2" xfId="47864"/>
    <cellStyle name="Normal 2 2 2 5 3 3 2 2 3" xfId="35255"/>
    <cellStyle name="Normal 2 2 2 5 3 3 2 3" xfId="11203"/>
    <cellStyle name="Normal 2 2 2 5 3 3 2 3 2" xfId="47871"/>
    <cellStyle name="Normal 2 2 2 5 3 3 2 4" xfId="11204"/>
    <cellStyle name="Normal 2 2 2 5 3 3 2 4 2" xfId="47874"/>
    <cellStyle name="Normal 2 2 2 5 3 3 2 5" xfId="11205"/>
    <cellStyle name="Normal 2 2 2 5 3 3 2 5 2" xfId="47873"/>
    <cellStyle name="Normal 2 2 2 5 3 3 2 6" xfId="47872"/>
    <cellStyle name="Normal 2 2 2 5 3 3 3" xfId="11206"/>
    <cellStyle name="Normal 2 2 2 5 3 3 3 2" xfId="11207"/>
    <cellStyle name="Normal 2 2 2 5 3 3 3 2 2" xfId="53699"/>
    <cellStyle name="Normal 2 2 2 5 3 3 3 3" xfId="11208"/>
    <cellStyle name="Normal 2 2 2 5 3 3 3 3 2" xfId="55504"/>
    <cellStyle name="Normal 2 2 2 5 3 3 3 4" xfId="47866"/>
    <cellStyle name="Normal 2 2 2 5 3 3 4" xfId="11209"/>
    <cellStyle name="Normal 2 2 2 5 3 3 4 2" xfId="53360"/>
    <cellStyle name="Normal 2 2 2 5 3 3 5" xfId="11210"/>
    <cellStyle name="Normal 2 2 2 5 3 3 5 2" xfId="47869"/>
    <cellStyle name="Normal 2 2 2 5 3 3 6" xfId="11211"/>
    <cellStyle name="Normal 2 2 2 5 3 3 6 2" xfId="47868"/>
    <cellStyle name="Normal 2 2 2 5 3 3 7" xfId="11212"/>
    <cellStyle name="Normal 2 2 2 5 3 3 7 2" xfId="47867"/>
    <cellStyle name="Normal 2 2 2 5 3 3 8" xfId="35253"/>
    <cellStyle name="Normal 2 2 2 5 3 4" xfId="11213"/>
    <cellStyle name="Normal 2 2 2 5 3 4 2" xfId="11214"/>
    <cellStyle name="Normal 2 2 2 5 3 4 2 2" xfId="11215"/>
    <cellStyle name="Normal 2 2 2 5 3 4 2 2 2" xfId="47865"/>
    <cellStyle name="Normal 2 2 2 5 3 4 2 3" xfId="33057"/>
    <cellStyle name="Normal 2 2 2 5 3 4 3" xfId="11216"/>
    <cellStyle name="Normal 2 2 2 5 3 4 3 2" xfId="47863"/>
    <cellStyle name="Normal 2 2 2 5 3 4 4" xfId="11217"/>
    <cellStyle name="Normal 2 2 2 5 3 4 4 2" xfId="55251"/>
    <cellStyle name="Normal 2 2 2 5 3 4 5" xfId="11218"/>
    <cellStyle name="Normal 2 2 2 5 3 4 5 2" xfId="47862"/>
    <cellStyle name="Normal 2 2 2 5 3 4 6" xfId="47861"/>
    <cellStyle name="Normal 2 2 2 5 3 5" xfId="11219"/>
    <cellStyle name="Normal 2 2 2 5 3 5 2" xfId="11220"/>
    <cellStyle name="Normal 2 2 2 5 3 5 2 2" xfId="47860"/>
    <cellStyle name="Normal 2 2 2 5 3 5 3" xfId="11221"/>
    <cellStyle name="Normal 2 2 2 5 3 5 3 2" xfId="47859"/>
    <cellStyle name="Normal 2 2 2 5 3 5 4" xfId="47858"/>
    <cellStyle name="Normal 2 2 2 5 3 6" xfId="11222"/>
    <cellStyle name="Normal 2 2 2 5 3 6 2" xfId="47857"/>
    <cellStyle name="Normal 2 2 2 5 3 7" xfId="11223"/>
    <cellStyle name="Normal 2 2 2 5 3 7 2" xfId="47856"/>
    <cellStyle name="Normal 2 2 2 5 3 8" xfId="11224"/>
    <cellStyle name="Normal 2 2 2 5 3 8 2" xfId="47855"/>
    <cellStyle name="Normal 2 2 2 5 3 9" xfId="11225"/>
    <cellStyle name="Normal 2 2 2 5 3 9 2" xfId="47854"/>
    <cellStyle name="Normal 2 2 2 5 4" xfId="11226"/>
    <cellStyle name="Normal 2 2 2 5 4 2" xfId="11227"/>
    <cellStyle name="Normal 2 2 2 5 4 2 2" xfId="47853"/>
    <cellStyle name="Normal 2 2 2 5 4 3" xfId="11228"/>
    <cellStyle name="Normal 2 2 2 5 4 3 2" xfId="11229"/>
    <cellStyle name="Normal 2 2 2 5 4 3 2 2" xfId="11230"/>
    <cellStyle name="Normal 2 2 2 5 4 3 2 2 2" xfId="47852"/>
    <cellStyle name="Normal 2 2 2 5 4 3 2 3" xfId="11231"/>
    <cellStyle name="Normal 2 2 2 5 4 3 2 3 2" xfId="47851"/>
    <cellStyle name="Normal 2 2 2 5 4 3 2 4" xfId="47850"/>
    <cellStyle name="Normal 2 2 2 5 4 3 3" xfId="11232"/>
    <cellStyle name="Normal 2 2 2 5 4 3 3 2" xfId="47849"/>
    <cellStyle name="Normal 2 2 2 5 4 3 4" xfId="11233"/>
    <cellStyle name="Normal 2 2 2 5 4 3 4 2" xfId="47848"/>
    <cellStyle name="Normal 2 2 2 5 4 3 5" xfId="11234"/>
    <cellStyle name="Normal 2 2 2 5 4 3 5 2" xfId="47847"/>
    <cellStyle name="Normal 2 2 2 5 4 3 6" xfId="47846"/>
    <cellStyle name="Normal 2 2 2 5 4 4" xfId="11235"/>
    <cellStyle name="Normal 2 2 2 5 4 4 2" xfId="11236"/>
    <cellStyle name="Normal 2 2 2 5 4 4 2 2" xfId="47845"/>
    <cellStyle name="Normal 2 2 2 5 4 4 3" xfId="11237"/>
    <cellStyle name="Normal 2 2 2 5 4 4 3 2" xfId="47844"/>
    <cellStyle name="Normal 2 2 2 5 4 4 4" xfId="47843"/>
    <cellStyle name="Normal 2 2 2 5 4 5" xfId="11238"/>
    <cellStyle name="Normal 2 2 2 5 4 5 2" xfId="47842"/>
    <cellStyle name="Normal 2 2 2 5 4 6" xfId="11239"/>
    <cellStyle name="Normal 2 2 2 5 4 6 2" xfId="47841"/>
    <cellStyle name="Normal 2 2 2 5 4 7" xfId="11240"/>
    <cellStyle name="Normal 2 2 2 5 4 7 2" xfId="47840"/>
    <cellStyle name="Normal 2 2 2 5 4 8" xfId="11241"/>
    <cellStyle name="Normal 2 2 2 5 4 8 2" xfId="47839"/>
    <cellStyle name="Normal 2 2 2 5 4 9" xfId="47838"/>
    <cellStyle name="Normal 2 2 2 5 5" xfId="11242"/>
    <cellStyle name="Normal 2 2 2 5 5 2" xfId="11243"/>
    <cellStyle name="Normal 2 2 2 5 5 2 2" xfId="47837"/>
    <cellStyle name="Normal 2 2 2 5 5 3" xfId="11244"/>
    <cellStyle name="Normal 2 2 2 5 5 3 2" xfId="11245"/>
    <cellStyle name="Normal 2 2 2 5 5 3 2 2" xfId="11246"/>
    <cellStyle name="Normal 2 2 2 5 5 3 2 2 2" xfId="47836"/>
    <cellStyle name="Normal 2 2 2 5 5 3 2 3" xfId="11247"/>
    <cellStyle name="Normal 2 2 2 5 5 3 2 3 2" xfId="47835"/>
    <cellStyle name="Normal 2 2 2 5 5 3 2 4" xfId="47834"/>
    <cellStyle name="Normal 2 2 2 5 5 3 3" xfId="11248"/>
    <cellStyle name="Normal 2 2 2 5 5 3 3 2" xfId="47833"/>
    <cellStyle name="Normal 2 2 2 5 5 3 4" xfId="11249"/>
    <cellStyle name="Normal 2 2 2 5 5 3 4 2" xfId="47828"/>
    <cellStyle name="Normal 2 2 2 5 5 3 5" xfId="11250"/>
    <cellStyle name="Normal 2 2 2 5 5 3 5 2" xfId="53359"/>
    <cellStyle name="Normal 2 2 2 5 5 3 6" xfId="47832"/>
    <cellStyle name="Normal 2 2 2 5 5 4" xfId="11251"/>
    <cellStyle name="Normal 2 2 2 5 5 4 2" xfId="11252"/>
    <cellStyle name="Normal 2 2 2 5 5 4 2 2" xfId="47831"/>
    <cellStyle name="Normal 2 2 2 5 5 4 3" xfId="11253"/>
    <cellStyle name="Normal 2 2 2 5 5 4 3 2" xfId="47830"/>
    <cellStyle name="Normal 2 2 2 5 5 4 4" xfId="47829"/>
    <cellStyle name="Normal 2 2 2 5 5 5" xfId="11254"/>
    <cellStyle name="Normal 2 2 2 5 5 5 2" xfId="31927"/>
    <cellStyle name="Normal 2 2 2 5 5 6" xfId="11255"/>
    <cellStyle name="Normal 2 2 2 5 5 6 2" xfId="47827"/>
    <cellStyle name="Normal 2 2 2 5 5 7" xfId="11256"/>
    <cellStyle name="Normal 2 2 2 5 5 7 2" xfId="55250"/>
    <cellStyle name="Normal 2 2 2 5 5 8" xfId="11257"/>
    <cellStyle name="Normal 2 2 2 5 5 8 2" xfId="33056"/>
    <cellStyle name="Normal 2 2 2 5 5 9" xfId="57492"/>
    <cellStyle name="Normal 2 2 2 5 6" xfId="11258"/>
    <cellStyle name="Normal 2 2 2 5 6 2" xfId="11259"/>
    <cellStyle name="Normal 2 2 2 5 6 2 2" xfId="34266"/>
    <cellStyle name="Normal 2 2 2 5 6 3" xfId="11260"/>
    <cellStyle name="Normal 2 2 2 5 6 3 2" xfId="11261"/>
    <cellStyle name="Normal 2 2 2 5 6 3 2 2" xfId="11262"/>
    <cellStyle name="Normal 2 2 2 5 6 3 2 2 2" xfId="47826"/>
    <cellStyle name="Normal 2 2 2 5 6 3 2 3" xfId="11263"/>
    <cellStyle name="Normal 2 2 2 5 6 3 2 3 2" xfId="54255"/>
    <cellStyle name="Normal 2 2 2 5 6 3 2 4" xfId="4122"/>
    <cellStyle name="Normal 2 2 2 5 6 3 3" xfId="11264"/>
    <cellStyle name="Normal 2 2 2 5 6 3 3 2" xfId="47818"/>
    <cellStyle name="Normal 2 2 2 5 6 3 4" xfId="11265"/>
    <cellStyle name="Normal 2 2 2 5 6 3 4 2" xfId="33470"/>
    <cellStyle name="Normal 2 2 2 5 6 3 5" xfId="11266"/>
    <cellStyle name="Normal 2 2 2 5 6 3 5 2" xfId="34264"/>
    <cellStyle name="Normal 2 2 2 5 6 3 6" xfId="57155"/>
    <cellStyle name="Normal 2 2 2 5 6 4" xfId="11267"/>
    <cellStyle name="Normal 2 2 2 5 6 4 2" xfId="11268"/>
    <cellStyle name="Normal 2 2 2 5 6 4 2 2" xfId="54253"/>
    <cellStyle name="Normal 2 2 2 5 6 4 3" xfId="11269"/>
    <cellStyle name="Normal 2 2 2 5 6 4 3 2" xfId="34259"/>
    <cellStyle name="Normal 2 2 2 5 6 4 4" xfId="47825"/>
    <cellStyle name="Normal 2 2 2 5 6 5" xfId="11270"/>
    <cellStyle name="Normal 2 2 2 5 6 5 2" xfId="57491"/>
    <cellStyle name="Normal 2 2 2 5 6 6" xfId="11271"/>
    <cellStyle name="Normal 2 2 2 5 6 6 2" xfId="34263"/>
    <cellStyle name="Normal 2 2 2 5 6 7" xfId="11272"/>
    <cellStyle name="Normal 2 2 2 5 6 7 2" xfId="47824"/>
    <cellStyle name="Normal 2 2 2 5 6 8" xfId="11273"/>
    <cellStyle name="Normal 2 2 2 5 6 8 2" xfId="54254"/>
    <cellStyle name="Normal 2 2 2 5 6 9" xfId="34262"/>
    <cellStyle name="Normal 2 2 2 5 7" xfId="11274"/>
    <cellStyle name="Normal 2 2 2 5 7 2" xfId="11275"/>
    <cellStyle name="Normal 2 2 2 5 7 2 2" xfId="47823"/>
    <cellStyle name="Normal 2 2 2 5 7 3" xfId="11276"/>
    <cellStyle name="Normal 2 2 2 5 7 3 2" xfId="11277"/>
    <cellStyle name="Normal 2 2 2 5 7 3 2 2" xfId="11278"/>
    <cellStyle name="Normal 2 2 2 5 7 3 2 2 2" xfId="33469"/>
    <cellStyle name="Normal 2 2 2 5 7 3 2 3" xfId="11279"/>
    <cellStyle name="Normal 2 2 2 5 7 3 2 3 2" xfId="34261"/>
    <cellStyle name="Normal 2 2 2 5 7 3 2 4" xfId="47822"/>
    <cellStyle name="Normal 2 2 2 5 7 3 3" xfId="11280"/>
    <cellStyle name="Normal 2 2 2 5 7 3 3 2" xfId="54251"/>
    <cellStyle name="Normal 2 2 2 5 7 3 4" xfId="11281"/>
    <cellStyle name="Normal 2 2 2 5 7 3 4 2" xfId="34260"/>
    <cellStyle name="Normal 2 2 2 5 7 3 5" xfId="11282"/>
    <cellStyle name="Normal 2 2 2 5 7 3 5 2" xfId="55249"/>
    <cellStyle name="Normal 2 2 2 5 7 3 6" xfId="57490"/>
    <cellStyle name="Normal 2 2 2 5 7 4" xfId="11283"/>
    <cellStyle name="Normal 2 2 2 5 7 4 2" xfId="11284"/>
    <cellStyle name="Normal 2 2 2 5 7 4 2 2" xfId="31989"/>
    <cellStyle name="Normal 2 2 2 5 7 4 3" xfId="11285"/>
    <cellStyle name="Normal 2 2 2 5 7 4 3 2" xfId="47821"/>
    <cellStyle name="Normal 2 2 2 5 7 4 4" xfId="54252"/>
    <cellStyle name="Normal 2 2 2 5 7 5" xfId="11286"/>
    <cellStyle name="Normal 2 2 2 5 7 5 2" xfId="34258"/>
    <cellStyle name="Normal 2 2 2 5 7 6" xfId="11287"/>
    <cellStyle name="Normal 2 2 2 5 7 6 2" xfId="47820"/>
    <cellStyle name="Normal 2 2 2 5 7 7" xfId="11288"/>
    <cellStyle name="Normal 2 2 2 5 7 7 2" xfId="33468"/>
    <cellStyle name="Normal 2 2 2 5 7 8" xfId="11289"/>
    <cellStyle name="Normal 2 2 2 5 7 8 2" xfId="33055"/>
    <cellStyle name="Normal 2 2 2 5 7 9" xfId="47817"/>
    <cellStyle name="Normal 2 2 2 5 8" xfId="11290"/>
    <cellStyle name="Normal 2 2 2 5 8 2" xfId="11291"/>
    <cellStyle name="Normal 2 2 2 5 8 2 2" xfId="55248"/>
    <cellStyle name="Normal 2 2 2 5 8 3" xfId="11292"/>
    <cellStyle name="Normal 2 2 2 5 8 3 2" xfId="11293"/>
    <cellStyle name="Normal 2 2 2 5 8 3 2 2" xfId="11294"/>
    <cellStyle name="Normal 2 2 2 5 8 3 2 2 2" xfId="47816"/>
    <cellStyle name="Normal 2 2 2 5 8 3 2 3" xfId="11295"/>
    <cellStyle name="Normal 2 2 2 5 8 3 2 3 2" xfId="47815"/>
    <cellStyle name="Normal 2 2 2 5 8 3 2 4" xfId="47814"/>
    <cellStyle name="Normal 2 2 2 5 8 3 3" xfId="11296"/>
    <cellStyle name="Normal 2 2 2 5 8 3 3 2" xfId="47813"/>
    <cellStyle name="Normal 2 2 2 5 8 3 4" xfId="11297"/>
    <cellStyle name="Normal 2 2 2 5 8 3 4 2" xfId="47812"/>
    <cellStyle name="Normal 2 2 2 5 8 3 5" xfId="11298"/>
    <cellStyle name="Normal 2 2 2 5 8 3 5 2" xfId="47810"/>
    <cellStyle name="Normal 2 2 2 5 8 3 6" xfId="55247"/>
    <cellStyle name="Normal 2 2 2 5 8 4" xfId="11299"/>
    <cellStyle name="Normal 2 2 2 5 8 4 2" xfId="11300"/>
    <cellStyle name="Normal 2 2 2 5 8 4 2 2" xfId="47811"/>
    <cellStyle name="Normal 2 2 2 5 8 4 3" xfId="11301"/>
    <cellStyle name="Normal 2 2 2 5 8 4 3 2" xfId="35254"/>
    <cellStyle name="Normal 2 2 2 5 8 4 4" xfId="47809"/>
    <cellStyle name="Normal 2 2 2 5 8 5" xfId="11302"/>
    <cellStyle name="Normal 2 2 2 5 8 5 2" xfId="47800"/>
    <cellStyle name="Normal 2 2 2 5 8 6" xfId="11303"/>
    <cellStyle name="Normal 2 2 2 5 8 6 2" xfId="53358"/>
    <cellStyle name="Normal 2 2 2 5 8 7" xfId="11304"/>
    <cellStyle name="Normal 2 2 2 5 8 7 2" xfId="47808"/>
    <cellStyle name="Normal 2 2 2 5 8 8" xfId="11305"/>
    <cellStyle name="Normal 2 2 2 5 8 8 2" xfId="47807"/>
    <cellStyle name="Normal 2 2 2 5 8 9" xfId="55246"/>
    <cellStyle name="Normal 2 2 2 5 9" xfId="11306"/>
    <cellStyle name="Normal 2 2 2 5 9 2" xfId="47806"/>
    <cellStyle name="Normal 2 2 2 5_Risikomatrise BM 2012" xfId="11307"/>
    <cellStyle name="Normal 2 2 2 50" xfId="1027"/>
    <cellStyle name="Normal 2 2 2 50 2" xfId="29659"/>
    <cellStyle name="Normal 2 2 2 50 2 2" xfId="47805"/>
    <cellStyle name="Normal 2 2 2 50 3" xfId="11308"/>
    <cellStyle name="Normal 2 2 2 51" xfId="29482"/>
    <cellStyle name="Normal 2 2 2 51 2" xfId="47804"/>
    <cellStyle name="Normal 2 2 2 51 3" xfId="47803"/>
    <cellStyle name="Normal 2 2 2 52" xfId="9141"/>
    <cellStyle name="Normal 2 2 2 53" xfId="47802"/>
    <cellStyle name="Normal 2 2 2 54" xfId="55245"/>
    <cellStyle name="Normal 2 2 2 55" xfId="47801"/>
    <cellStyle name="Normal 2 2 2 56" xfId="35252"/>
    <cellStyle name="Normal 2 2 2 57" xfId="47799"/>
    <cellStyle name="Normal 2 2 2 58" xfId="55236"/>
    <cellStyle name="Normal 2 2 2 59" xfId="53355"/>
    <cellStyle name="Normal 2 2 2 6" xfId="1028"/>
    <cellStyle name="Normal 2 2 2 6 10" xfId="11310"/>
    <cellStyle name="Normal 2 2 2 6 10 2" xfId="11311"/>
    <cellStyle name="Normal 2 2 2 6 10 2 2" xfId="11312"/>
    <cellStyle name="Normal 2 2 2 6 10 2 2 2" xfId="11313"/>
    <cellStyle name="Normal 2 2 2 6 10 2 2 2 2" xfId="47798"/>
    <cellStyle name="Normal 2 2 2 6 10 2 2 3" xfId="11314"/>
    <cellStyle name="Normal 2 2 2 6 10 2 2 3 2" xfId="47797"/>
    <cellStyle name="Normal 2 2 2 6 10 2 2 4" xfId="55244"/>
    <cellStyle name="Normal 2 2 2 6 10 2 3" xfId="11315"/>
    <cellStyle name="Normal 2 2 2 6 10 2 3 2" xfId="47796"/>
    <cellStyle name="Normal 2 2 2 6 10 2 4" xfId="11316"/>
    <cellStyle name="Normal 2 2 2 6 10 2 4 2" xfId="47795"/>
    <cellStyle name="Normal 2 2 2 6 10 2 5" xfId="11317"/>
    <cellStyle name="Normal 2 2 2 6 10 2 5 2" xfId="47794"/>
    <cellStyle name="Normal 2 2 2 6 10 2 6" xfId="47793"/>
    <cellStyle name="Normal 2 2 2 6 10 3" xfId="11318"/>
    <cellStyle name="Normal 2 2 2 6 10 3 2" xfId="11319"/>
    <cellStyle name="Normal 2 2 2 6 10 3 2 2" xfId="47792"/>
    <cellStyle name="Normal 2 2 2 6 10 3 3" xfId="11320"/>
    <cellStyle name="Normal 2 2 2 6 10 3 3 2" xfId="55243"/>
    <cellStyle name="Normal 2 2 2 6 10 3 4" xfId="47791"/>
    <cellStyle name="Normal 2 2 2 6 10 4" xfId="11321"/>
    <cellStyle name="Normal 2 2 2 6 10 4 2" xfId="47790"/>
    <cellStyle name="Normal 2 2 2 6 10 5" xfId="11322"/>
    <cellStyle name="Normal 2 2 2 6 10 5 2" xfId="47789"/>
    <cellStyle name="Normal 2 2 2 6 10 6" xfId="11323"/>
    <cellStyle name="Normal 2 2 2 6 10 6 2" xfId="47788"/>
    <cellStyle name="Normal 2 2 2 6 10 7" xfId="11324"/>
    <cellStyle name="Normal 2 2 2 6 10 7 2" xfId="47787"/>
    <cellStyle name="Normal 2 2 2 6 10 8" xfId="55242"/>
    <cellStyle name="Normal 2 2 2 6 11" xfId="11325"/>
    <cellStyle name="Normal 2 2 2 6 11 2" xfId="11326"/>
    <cellStyle name="Normal 2 2 2 6 11 2 2" xfId="11327"/>
    <cellStyle name="Normal 2 2 2 6 11 2 2 2" xfId="11328"/>
    <cellStyle name="Normal 2 2 2 6 11 2 2 2 2" xfId="47786"/>
    <cellStyle name="Normal 2 2 2 6 11 2 2 3" xfId="47785"/>
    <cellStyle name="Normal 2 2 2 6 11 2 3" xfId="11329"/>
    <cellStyle name="Normal 2 2 2 6 11 2 3 2" xfId="47779"/>
    <cellStyle name="Normal 2 2 2 6 11 2 4" xfId="11330"/>
    <cellStyle name="Normal 2 2 2 6 11 2 4 2" xfId="34257"/>
    <cellStyle name="Normal 2 2 2 6 11 2 5" xfId="11331"/>
    <cellStyle name="Normal 2 2 2 6 11 2 5 2" xfId="47819"/>
    <cellStyle name="Normal 2 2 2 6 11 2 6" xfId="55676"/>
    <cellStyle name="Normal 2 2 2 6 11 3" xfId="11332"/>
    <cellStyle name="Normal 2 2 2 6 11 3 2" xfId="11333"/>
    <cellStyle name="Normal 2 2 2 6 11 3 2 2" xfId="47784"/>
    <cellStyle name="Normal 2 2 2 6 11 3 3" xfId="11334"/>
    <cellStyle name="Normal 2 2 2 6 11 3 3 2" xfId="47783"/>
    <cellStyle name="Normal 2 2 2 6 11 3 4" xfId="57154"/>
    <cellStyle name="Normal 2 2 2 6 11 4" xfId="11335"/>
    <cellStyle name="Normal 2 2 2 6 11 4 2" xfId="33665"/>
    <cellStyle name="Normal 2 2 2 6 11 5" xfId="11336"/>
    <cellStyle name="Normal 2 2 2 6 11 5 2" xfId="33054"/>
    <cellStyle name="Normal 2 2 2 6 11 6" xfId="11337"/>
    <cellStyle name="Normal 2 2 2 6 11 6 2" xfId="55460"/>
    <cellStyle name="Normal 2 2 2 6 11 7" xfId="11338"/>
    <cellStyle name="Normal 2 2 2 6 11 7 2" xfId="47782"/>
    <cellStyle name="Normal 2 2 2 6 11 8" xfId="55241"/>
    <cellStyle name="Normal 2 2 2 6 12" xfId="11339"/>
    <cellStyle name="Normal 2 2 2 6 12 2" xfId="11340"/>
    <cellStyle name="Normal 2 2 2 6 12 2 2" xfId="47781"/>
    <cellStyle name="Normal 2 2 2 6 12 3" xfId="11341"/>
    <cellStyle name="Normal 2 2 2 6 12 3 2" xfId="47780"/>
    <cellStyle name="Normal 2 2 2 6 12 4" xfId="11342"/>
    <cellStyle name="Normal 2 2 2 6 12 4 2" xfId="54644"/>
    <cellStyle name="Normal 2 2 2 6 12 5" xfId="11343"/>
    <cellStyle name="Normal 2 2 2 6 12 5 2" xfId="47775"/>
    <cellStyle name="Normal 2 2 2 6 12 6" xfId="57153"/>
    <cellStyle name="Normal 2 2 2 6 13" xfId="29660"/>
    <cellStyle name="Normal 2 2 2 6 13 2" xfId="47778"/>
    <cellStyle name="Normal 2 2 2 6 14" xfId="11309"/>
    <cellStyle name="Normal 2 2 2 6 15" xfId="47777"/>
    <cellStyle name="Normal 2 2 2 6 16" xfId="2861"/>
    <cellStyle name="Normal 2 2 2 6 2" xfId="1029"/>
    <cellStyle name="Normal 2 2 2 6 2 10" xfId="53616"/>
    <cellStyle name="Normal 2 2 2 6 2 11" xfId="2862"/>
    <cellStyle name="Normal 2 2 2 6 2 2" xfId="11345"/>
    <cellStyle name="Normal 2 2 2 6 2 2 2" xfId="11346"/>
    <cellStyle name="Normal 2 2 2 6 2 2 2 2" xfId="11347"/>
    <cellStyle name="Normal 2 2 2 6 2 2 2 2 2" xfId="47776"/>
    <cellStyle name="Normal 2 2 2 6 2 2 2 3" xfId="55237"/>
    <cellStyle name="Normal 2 2 2 6 2 2 3" xfId="11348"/>
    <cellStyle name="Normal 2 2 2 6 2 2 3 2" xfId="11349"/>
    <cellStyle name="Normal 2 2 2 6 2 2 3 2 2" xfId="33053"/>
    <cellStyle name="Normal 2 2 2 6 2 2 3 3" xfId="55238"/>
    <cellStyle name="Normal 2 2 2 6 2 2 4" xfId="55239"/>
    <cellStyle name="Normal 2 2 2 6 2 2_Risikomatrise samlet 2012" xfId="11350"/>
    <cellStyle name="Normal 2 2 2 6 2 3" xfId="11351"/>
    <cellStyle name="Normal 2 2 2 6 2 3 2" xfId="11352"/>
    <cellStyle name="Normal 2 2 2 6 2 3 2 2" xfId="47774"/>
    <cellStyle name="Normal 2 2 2 6 2 3 3" xfId="47773"/>
    <cellStyle name="Normal 2 2 2 6 2 4" xfId="11353"/>
    <cellStyle name="Normal 2 2 2 6 2 4 2" xfId="33052"/>
    <cellStyle name="Normal 2 2 2 6 2 5" xfId="11354"/>
    <cellStyle name="Normal 2 2 2 6 2 5 2" xfId="47770"/>
    <cellStyle name="Normal 2 2 2 6 2 6" xfId="29661"/>
    <cellStyle name="Normal 2 2 2 6 2 6 2" xfId="57152"/>
    <cellStyle name="Normal 2 2 2 6 2 7" xfId="11344"/>
    <cellStyle name="Normal 2 2 2 6 2 8" xfId="3942"/>
    <cellStyle name="Normal 2 2 2 6 2 9" xfId="33467"/>
    <cellStyle name="Normal 2 2 2 6 2_Risikomatrise samlet 2012" xfId="11355"/>
    <cellStyle name="Normal 2 2 2 6 3" xfId="1030"/>
    <cellStyle name="Normal 2 2 2 6 3 2" xfId="11357"/>
    <cellStyle name="Normal 2 2 2 6 3 2 2" xfId="11358"/>
    <cellStyle name="Normal 2 2 2 6 3 2 2 2" xfId="47772"/>
    <cellStyle name="Normal 2 2 2 6 3 2 3" xfId="47771"/>
    <cellStyle name="Normal 2 2 2 6 3 3" xfId="11359"/>
    <cellStyle name="Normal 2 2 2 6 3 3 2" xfId="33051"/>
    <cellStyle name="Normal 2 2 2 6 3 4" xfId="11360"/>
    <cellStyle name="Normal 2 2 2 6 3 4 2" xfId="47769"/>
    <cellStyle name="Normal 2 2 2 6 3 5" xfId="29662"/>
    <cellStyle name="Normal 2 2 2 6 3 5 2" xfId="33050"/>
    <cellStyle name="Normal 2 2 2 6 3 6" xfId="11356"/>
    <cellStyle name="Normal 2 2 2 6 3 7" xfId="47768"/>
    <cellStyle name="Normal 2 2 2 6 3 8" xfId="2863"/>
    <cellStyle name="Normal 2 2 2 6 3_Score samlet Q4 2011" xfId="11361"/>
    <cellStyle name="Normal 2 2 2 6 4" xfId="1031"/>
    <cellStyle name="Normal 2 2 2 6 4 2" xfId="11363"/>
    <cellStyle name="Normal 2 2 2 6 4 2 2" xfId="47767"/>
    <cellStyle name="Normal 2 2 2 6 4 3" xfId="11364"/>
    <cellStyle name="Normal 2 2 2 6 4 3 2" xfId="47766"/>
    <cellStyle name="Normal 2 2 2 6 4 4" xfId="29663"/>
    <cellStyle name="Normal 2 2 2 6 4 4 2" xfId="47765"/>
    <cellStyle name="Normal 2 2 2 6 4 5" xfId="11362"/>
    <cellStyle name="Normal 2 2 2 6 4 6" xfId="47764"/>
    <cellStyle name="Normal 2 2 2 6 4 7" xfId="2864"/>
    <cellStyle name="Normal 2 2 2 6 5" xfId="1032"/>
    <cellStyle name="Normal 2 2 2 6 5 2" xfId="11366"/>
    <cellStyle name="Normal 2 2 2 6 5 2 2" xfId="47763"/>
    <cellStyle name="Normal 2 2 2 6 5 3" xfId="11367"/>
    <cellStyle name="Normal 2 2 2 6 5 3 2" xfId="47762"/>
    <cellStyle name="Normal 2 2 2 6 5 4" xfId="29664"/>
    <cellStyle name="Normal 2 2 2 6 5 4 2" xfId="47761"/>
    <cellStyle name="Normal 2 2 2 6 5 5" xfId="11365"/>
    <cellStyle name="Normal 2 2 2 6 5 6" xfId="47760"/>
    <cellStyle name="Normal 2 2 2 6 5 7" xfId="2865"/>
    <cellStyle name="Normal 2 2 2 6 6" xfId="11368"/>
    <cellStyle name="Normal 2 2 2 6 6 2" xfId="11369"/>
    <cellStyle name="Normal 2 2 2 6 6 2 2" xfId="11370"/>
    <cellStyle name="Normal 2 2 2 6 6 2 2 2" xfId="47759"/>
    <cellStyle name="Normal 2 2 2 6 6 2 3" xfId="47758"/>
    <cellStyle name="Normal 2 2 2 6 6 3" xfId="11371"/>
    <cellStyle name="Normal 2 2 2 6 6 3 2" xfId="47757"/>
    <cellStyle name="Normal 2 2 2 6 6 4" xfId="47756"/>
    <cellStyle name="Normal 2 2 2 6 7" xfId="11372"/>
    <cellStyle name="Normal 2 2 2 6 7 2" xfId="11373"/>
    <cellStyle name="Normal 2 2 2 6 7 2 2" xfId="47755"/>
    <cellStyle name="Normal 2 2 2 6 7 3" xfId="47754"/>
    <cellStyle name="Normal 2 2 2 6 8" xfId="11374"/>
    <cellStyle name="Normal 2 2 2 6 8 2" xfId="47753"/>
    <cellStyle name="Normal 2 2 2 6 9" xfId="11375"/>
    <cellStyle name="Normal 2 2 2 6 9 2" xfId="11376"/>
    <cellStyle name="Normal 2 2 2 6 9 2 2" xfId="11377"/>
    <cellStyle name="Normal 2 2 2 6 9 2 2 2" xfId="11378"/>
    <cellStyle name="Normal 2 2 2 6 9 2 2 2 2" xfId="47752"/>
    <cellStyle name="Normal 2 2 2 6 9 2 2 3" xfId="11379"/>
    <cellStyle name="Normal 2 2 2 6 9 2 2 3 2" xfId="47751"/>
    <cellStyle name="Normal 2 2 2 6 9 2 2 4" xfId="47750"/>
    <cellStyle name="Normal 2 2 2 6 9 2 3" xfId="11380"/>
    <cellStyle name="Normal 2 2 2 6 9 2 3 2" xfId="47749"/>
    <cellStyle name="Normal 2 2 2 6 9 2 4" xfId="11381"/>
    <cellStyle name="Normal 2 2 2 6 9 2 4 2" xfId="47748"/>
    <cellStyle name="Normal 2 2 2 6 9 2 5" xfId="11382"/>
    <cellStyle name="Normal 2 2 2 6 9 2 5 2" xfId="47743"/>
    <cellStyle name="Normal 2 2 2 6 9 2 6" xfId="53357"/>
    <cellStyle name="Normal 2 2 2 6 9 3" xfId="11383"/>
    <cellStyle name="Normal 2 2 2 6 9 3 2" xfId="11384"/>
    <cellStyle name="Normal 2 2 2 6 9 3 2 2" xfId="11385"/>
    <cellStyle name="Normal 2 2 2 6 9 3 2 2 2" xfId="47747"/>
    <cellStyle name="Normal 2 2 2 6 9 3 2 3" xfId="47746"/>
    <cellStyle name="Normal 2 2 2 6 9 3 3" xfId="11386"/>
    <cellStyle name="Normal 2 2 2 6 9 3 3 2" xfId="47745"/>
    <cellStyle name="Normal 2 2 2 6 9 3 4" xfId="47744"/>
    <cellStyle name="Normal 2 2 2 6 9 4" xfId="11387"/>
    <cellStyle name="Normal 2 2 2 6 9 4 2" xfId="53698"/>
    <cellStyle name="Normal 2 2 2 6 9 5" xfId="11388"/>
    <cellStyle name="Normal 2 2 2 6 9 5 2" xfId="47738"/>
    <cellStyle name="Normal 2 2 2 6 9 6" xfId="11389"/>
    <cellStyle name="Normal 2 2 2 6 9 6 2" xfId="53356"/>
    <cellStyle name="Normal 2 2 2 6 9 7" xfId="11390"/>
    <cellStyle name="Normal 2 2 2 6 9 7 2" xfId="47742"/>
    <cellStyle name="Normal 2 2 2 6 9 8" xfId="47741"/>
    <cellStyle name="Normal 2 2 2 6_Risikomatrise BM 2012" xfId="11391"/>
    <cellStyle name="Normal 2 2 2 60" xfId="47740"/>
    <cellStyle name="Normal 2 2 2 61" xfId="47739"/>
    <cellStyle name="Normal 2 2 2 62" xfId="35251"/>
    <cellStyle name="Normal 2 2 2 63" xfId="57151"/>
    <cellStyle name="Normal 2 2 2 64" xfId="47737"/>
    <cellStyle name="Normal 2 2 2 65" xfId="47736"/>
    <cellStyle name="Normal 2 2 2 66" xfId="47730"/>
    <cellStyle name="Normal 2 2 2 67" xfId="31926"/>
    <cellStyle name="Normal 2 2 2 68" xfId="54643"/>
    <cellStyle name="Normal 2 2 2 69" xfId="2701"/>
    <cellStyle name="Normal 2 2 2 7" xfId="1033"/>
    <cellStyle name="Normal 2 2 2 7 2" xfId="1034"/>
    <cellStyle name="Normal 2 2 2 7 2 2" xfId="11394"/>
    <cellStyle name="Normal 2 2 2 7 2 2 2" xfId="11395"/>
    <cellStyle name="Normal 2 2 2 7 2 2 2 2" xfId="47732"/>
    <cellStyle name="Normal 2 2 2 7 2 2 3" xfId="11396"/>
    <cellStyle name="Normal 2 2 2 7 2 2 3 2" xfId="53354"/>
    <cellStyle name="Normal 2 2 2 7 2 2 4" xfId="47735"/>
    <cellStyle name="Normal 2 2 2 7 2 3" xfId="11397"/>
    <cellStyle name="Normal 2 2 2 7 2 3 2" xfId="47734"/>
    <cellStyle name="Normal 2 2 2 7 2 4" xfId="11398"/>
    <cellStyle name="Normal 2 2 2 7 2 4 2" xfId="47733"/>
    <cellStyle name="Normal 2 2 2 7 2 5" xfId="29666"/>
    <cellStyle name="Normal 2 2 2 7 2 5 2" xfId="53697"/>
    <cellStyle name="Normal 2 2 2 7 2 6" xfId="11393"/>
    <cellStyle name="Normal 2 2 2 7 2 7" xfId="47731"/>
    <cellStyle name="Normal 2 2 2 7 2 8" xfId="2867"/>
    <cellStyle name="Normal 2 2 2 7 3" xfId="11399"/>
    <cellStyle name="Normal 2 2 2 7 3 2" xfId="33049"/>
    <cellStyle name="Normal 2 2 2 7 4" xfId="11400"/>
    <cellStyle name="Normal 2 2 2 7 4 2" xfId="47729"/>
    <cellStyle name="Normal 2 2 2 7 5" xfId="11401"/>
    <cellStyle name="Normal 2 2 2 7 5 2" xfId="47728"/>
    <cellStyle name="Normal 2 2 2 7 6" xfId="29665"/>
    <cellStyle name="Normal 2 2 2 7 6 2" xfId="47727"/>
    <cellStyle name="Normal 2 2 2 7 7" xfId="11392"/>
    <cellStyle name="Normal 2 2 2 7 8" xfId="47726"/>
    <cellStyle name="Normal 2 2 2 7 9" xfId="2866"/>
    <cellStyle name="Normal 2 2 2 7_Risikomatrise samlet 2012" xfId="11402"/>
    <cellStyle name="Normal 2 2 2 70" xfId="773"/>
    <cellStyle name="Normal 2 2 2 8" xfId="1035"/>
    <cellStyle name="Normal 2 2 2 8 2" xfId="1036"/>
    <cellStyle name="Normal 2 2 2 8 2 2" xfId="11405"/>
    <cellStyle name="Normal 2 2 2 8 2 2 2" xfId="11406"/>
    <cellStyle name="Normal 2 2 2 8 2 2 2 2" xfId="47725"/>
    <cellStyle name="Normal 2 2 2 8 2 2 3" xfId="47724"/>
    <cellStyle name="Normal 2 2 2 8 2 3" xfId="11407"/>
    <cellStyle name="Normal 2 2 2 8 2 3 2" xfId="47723"/>
    <cellStyle name="Normal 2 2 2 8 2 4" xfId="29668"/>
    <cellStyle name="Normal 2 2 2 8 2 4 2" xfId="47722"/>
    <cellStyle name="Normal 2 2 2 8 2 5" xfId="11404"/>
    <cellStyle name="Normal 2 2 2 8 3" xfId="11408"/>
    <cellStyle name="Normal 2 2 2 8 3 2" xfId="11409"/>
    <cellStyle name="Normal 2 2 2 8 3 2 2" xfId="11410"/>
    <cellStyle name="Normal 2 2 2 8 3 2 2 2" xfId="11411"/>
    <cellStyle name="Normal 2 2 2 8 3 2 2 2 2" xfId="47721"/>
    <cellStyle name="Normal 2 2 2 8 3 2 2 3" xfId="47720"/>
    <cellStyle name="Normal 2 2 2 8 3 2 3" xfId="11412"/>
    <cellStyle name="Normal 2 2 2 8 3 2 3 2" xfId="47719"/>
    <cellStyle name="Normal 2 2 2 8 3 2 4" xfId="11413"/>
    <cellStyle name="Normal 2 2 2 8 3 2 4 2" xfId="47718"/>
    <cellStyle name="Normal 2 2 2 8 3 2 5" xfId="11414"/>
    <cellStyle name="Normal 2 2 2 8 3 2 5 2" xfId="47717"/>
    <cellStyle name="Normal 2 2 2 8 3 2 6" xfId="47716"/>
    <cellStyle name="Normal 2 2 2 8 3 3" xfId="11415"/>
    <cellStyle name="Normal 2 2 2 8 3 3 2" xfId="11416"/>
    <cellStyle name="Normal 2 2 2 8 3 3 2 2" xfId="47715"/>
    <cellStyle name="Normal 2 2 2 8 3 3 3" xfId="11417"/>
    <cellStyle name="Normal 2 2 2 8 3 3 3 2" xfId="47714"/>
    <cellStyle name="Normal 2 2 2 8 3 3 4" xfId="47713"/>
    <cellStyle name="Normal 2 2 2 8 3 4" xfId="11418"/>
    <cellStyle name="Normal 2 2 2 8 3 4 2" xfId="47712"/>
    <cellStyle name="Normal 2 2 2 8 3 5" xfId="11419"/>
    <cellStyle name="Normal 2 2 2 8 3 5 2" xfId="47711"/>
    <cellStyle name="Normal 2 2 2 8 3 6" xfId="11420"/>
    <cellStyle name="Normal 2 2 2 8 3 6 2" xfId="47710"/>
    <cellStyle name="Normal 2 2 2 8 3 7" xfId="11421"/>
    <cellStyle name="Normal 2 2 2 8 3 7 2" xfId="47709"/>
    <cellStyle name="Normal 2 2 2 8 3 8" xfId="47708"/>
    <cellStyle name="Normal 2 2 2 8 4" xfId="11422"/>
    <cellStyle name="Normal 2 2 2 8 4 2" xfId="11423"/>
    <cellStyle name="Normal 2 2 2 8 4 2 2" xfId="11424"/>
    <cellStyle name="Normal 2 2 2 8 4 2 2 2" xfId="11425"/>
    <cellStyle name="Normal 2 2 2 8 4 2 2 2 2" xfId="47707"/>
    <cellStyle name="Normal 2 2 2 8 4 2 2 3" xfId="47706"/>
    <cellStyle name="Normal 2 2 2 8 4 2 3" xfId="11426"/>
    <cellStyle name="Normal 2 2 2 8 4 2 3 2" xfId="47705"/>
    <cellStyle name="Normal 2 2 2 8 4 2 4" xfId="11427"/>
    <cellStyle name="Normal 2 2 2 8 4 2 4 2" xfId="47704"/>
    <cellStyle name="Normal 2 2 2 8 4 2 5" xfId="11428"/>
    <cellStyle name="Normal 2 2 2 8 4 2 5 2" xfId="47703"/>
    <cellStyle name="Normal 2 2 2 8 4 2 6" xfId="47702"/>
    <cellStyle name="Normal 2 2 2 8 4 3" xfId="11429"/>
    <cellStyle name="Normal 2 2 2 8 4 3 2" xfId="11430"/>
    <cellStyle name="Normal 2 2 2 8 4 3 2 2" xfId="47701"/>
    <cellStyle name="Normal 2 2 2 8 4 3 3" xfId="47700"/>
    <cellStyle name="Normal 2 2 2 8 4 4" xfId="11431"/>
    <cellStyle name="Normal 2 2 2 8 4 4 2" xfId="47699"/>
    <cellStyle name="Normal 2 2 2 8 4 5" xfId="11432"/>
    <cellStyle name="Normal 2 2 2 8 4 5 2" xfId="47698"/>
    <cellStyle name="Normal 2 2 2 8 4 6" xfId="11433"/>
    <cellStyle name="Normal 2 2 2 8 4 6 2" xfId="47693"/>
    <cellStyle name="Normal 2 2 2 8 4 7" xfId="11434"/>
    <cellStyle name="Normal 2 2 2 8 4 7 2" xfId="55457"/>
    <cellStyle name="Normal 2 2 2 8 4 8" xfId="11435"/>
    <cellStyle name="Normal 2 2 2 8 4 8 2" xfId="47697"/>
    <cellStyle name="Normal 2 2 2 8 4 9" xfId="47696"/>
    <cellStyle name="Normal 2 2 2 8 5" xfId="11436"/>
    <cellStyle name="Normal 2 2 2 8 5 2" xfId="11437"/>
    <cellStyle name="Normal 2 2 2 8 5 2 2" xfId="47695"/>
    <cellStyle name="Normal 2 2 2 8 5 3" xfId="11438"/>
    <cellStyle name="Normal 2 2 2 8 5 3 2" xfId="47694"/>
    <cellStyle name="Normal 2 2 2 8 5 4" xfId="11439"/>
    <cellStyle name="Normal 2 2 2 8 5 4 2" xfId="35249"/>
    <cellStyle name="Normal 2 2 2 8 5 5" xfId="47692"/>
    <cellStyle name="Normal 2 2 2 8 6" xfId="29667"/>
    <cellStyle name="Normal 2 2 2 8 6 2" xfId="47691"/>
    <cellStyle name="Normal 2 2 2 8 7" xfId="11403"/>
    <cellStyle name="Normal 2 2 2 8 8" xfId="47690"/>
    <cellStyle name="Normal 2 2 2 8 9" xfId="2868"/>
    <cellStyle name="Normal 2 2 2 8_Risikomatrise BM 2012" xfId="11440"/>
    <cellStyle name="Normal 2 2 2 9" xfId="1037"/>
    <cellStyle name="Normal 2 2 2 9 10" xfId="11442"/>
    <cellStyle name="Normal 2 2 2 9 10 2" xfId="47689"/>
    <cellStyle name="Normal 2 2 2 9 11" xfId="11443"/>
    <cellStyle name="Normal 2 2 2 9 11 2" xfId="47688"/>
    <cellStyle name="Normal 2 2 2 9 12" xfId="29669"/>
    <cellStyle name="Normal 2 2 2 9 12 2" xfId="47685"/>
    <cellStyle name="Normal 2 2 2 9 13" xfId="11441"/>
    <cellStyle name="Normal 2 2 2 9 14" xfId="47687"/>
    <cellStyle name="Normal 2 2 2 9 15" xfId="2869"/>
    <cellStyle name="Normal 2 2 2 9 2" xfId="1038"/>
    <cellStyle name="Normal 2 2 2 9 2 10" xfId="2870"/>
    <cellStyle name="Normal 2 2 2 9 2 2" xfId="11445"/>
    <cellStyle name="Normal 2 2 2 9 2 2 2" xfId="11446"/>
    <cellStyle name="Normal 2 2 2 9 2 2 2 2" xfId="47686"/>
    <cellStyle name="Normal 2 2 2 9 2 2 3" xfId="33048"/>
    <cellStyle name="Normal 2 2 2 9 2 3" xfId="11447"/>
    <cellStyle name="Normal 2 2 2 9 2 3 2" xfId="31293"/>
    <cellStyle name="Normal 2 2 2 9 2 4" xfId="11448"/>
    <cellStyle name="Normal 2 2 2 9 2 4 2" xfId="47680"/>
    <cellStyle name="Normal 2 2 2 9 2 5" xfId="11444"/>
    <cellStyle name="Normal 2 2 2 9 2 5 2" xfId="57150"/>
    <cellStyle name="Normal 2 2 2 9 2 6" xfId="55235"/>
    <cellStyle name="Normal 2 2 2 9 2 7" xfId="31292"/>
    <cellStyle name="Normal 2 2 2 9 2 8" xfId="47684"/>
    <cellStyle name="Normal 2 2 2 9 2 9" xfId="31291"/>
    <cellStyle name="Normal 2 2 2 9 3" xfId="11449"/>
    <cellStyle name="Normal 2 2 2 9 3 2" xfId="47683"/>
    <cellStyle name="Normal 2 2 2 9 4" xfId="11450"/>
    <cellStyle name="Normal 2 2 2 9 4 2" xfId="11451"/>
    <cellStyle name="Normal 2 2 2 9 4 2 2" xfId="11452"/>
    <cellStyle name="Normal 2 2 2 9 4 2 2 2" xfId="11453"/>
    <cellStyle name="Normal 2 2 2 9 4 2 2 2 2" xfId="31290"/>
    <cellStyle name="Normal 2 2 2 9 4 2 2 3" xfId="47682"/>
    <cellStyle name="Normal 2 2 2 9 4 2 3" xfId="11454"/>
    <cellStyle name="Normal 2 2 2 9 4 2 3 2" xfId="31289"/>
    <cellStyle name="Normal 2 2 2 9 4 2 4" xfId="11455"/>
    <cellStyle name="Normal 2 2 2 9 4 2 4 2" xfId="47681"/>
    <cellStyle name="Normal 2 2 2 9 4 2 5" xfId="11456"/>
    <cellStyle name="Normal 2 2 2 9 4 2 5 2" xfId="31288"/>
    <cellStyle name="Normal 2 2 2 9 4 2 6" xfId="33047"/>
    <cellStyle name="Normal 2 2 2 9 4 3" xfId="11457"/>
    <cellStyle name="Normal 2 2 2 9 4 3 2" xfId="11458"/>
    <cellStyle name="Normal 2 2 2 9 4 3 2 2" xfId="31287"/>
    <cellStyle name="Normal 2 2 2 9 4 3 3" xfId="11459"/>
    <cellStyle name="Normal 2 2 2 9 4 3 3 2" xfId="47679"/>
    <cellStyle name="Normal 2 2 2 9 4 3 4" xfId="31286"/>
    <cellStyle name="Normal 2 2 2 9 4 4" xfId="11460"/>
    <cellStyle name="Normal 2 2 2 9 4 4 2" xfId="47678"/>
    <cellStyle name="Normal 2 2 2 9 4 5" xfId="11461"/>
    <cellStyle name="Normal 2 2 2 9 4 5 2" xfId="31285"/>
    <cellStyle name="Normal 2 2 2 9 4 6" xfId="11462"/>
    <cellStyle name="Normal 2 2 2 9 4 6 2" xfId="47677"/>
    <cellStyle name="Normal 2 2 2 9 4 7" xfId="11463"/>
    <cellStyle name="Normal 2 2 2 9 4 7 2" xfId="31284"/>
    <cellStyle name="Normal 2 2 2 9 4 8" xfId="47676"/>
    <cellStyle name="Normal 2 2 2 9 5" xfId="11464"/>
    <cellStyle name="Normal 2 2 2 9 5 2" xfId="11465"/>
    <cellStyle name="Normal 2 2 2 9 5 2 2" xfId="11466"/>
    <cellStyle name="Normal 2 2 2 9 5 2 2 2" xfId="11467"/>
    <cellStyle name="Normal 2 2 2 9 5 2 2 2 2" xfId="47675"/>
    <cellStyle name="Normal 2 2 2 9 5 2 2 3" xfId="47674"/>
    <cellStyle name="Normal 2 2 2 9 5 2 3" xfId="11468"/>
    <cellStyle name="Normal 2 2 2 9 5 2 3 2" xfId="47673"/>
    <cellStyle name="Normal 2 2 2 9 5 2 4" xfId="11469"/>
    <cellStyle name="Normal 2 2 2 9 5 2 4 2" xfId="55231"/>
    <cellStyle name="Normal 2 2 2 9 5 2 5" xfId="11470"/>
    <cellStyle name="Normal 2 2 2 9 5 2 5 2" xfId="47672"/>
    <cellStyle name="Normal 2 2 2 9 5 2 6" xfId="47671"/>
    <cellStyle name="Normal 2 2 2 9 5 3" xfId="11471"/>
    <cellStyle name="Normal 2 2 2 9 5 3 2" xfId="11472"/>
    <cellStyle name="Normal 2 2 2 9 5 3 2 2" xfId="47670"/>
    <cellStyle name="Normal 2 2 2 9 5 3 3" xfId="11473"/>
    <cellStyle name="Normal 2 2 2 9 5 3 3 2" xfId="47669"/>
    <cellStyle name="Normal 2 2 2 9 5 3 4" xfId="47668"/>
    <cellStyle name="Normal 2 2 2 9 5 4" xfId="11474"/>
    <cellStyle name="Normal 2 2 2 9 5 4 2" xfId="47667"/>
    <cellStyle name="Normal 2 2 2 9 5 5" xfId="11475"/>
    <cellStyle name="Normal 2 2 2 9 5 5 2" xfId="47666"/>
    <cellStyle name="Normal 2 2 2 9 5 6" xfId="11476"/>
    <cellStyle name="Normal 2 2 2 9 5 6 2" xfId="47663"/>
    <cellStyle name="Normal 2 2 2 9 5 7" xfId="11477"/>
    <cellStyle name="Normal 2 2 2 9 5 7 2" xfId="47665"/>
    <cellStyle name="Normal 2 2 2 9 5 8" xfId="47664"/>
    <cellStyle name="Normal 2 2 2 9 6" xfId="11478"/>
    <cellStyle name="Normal 2 2 2 9 6 2" xfId="11479"/>
    <cellStyle name="Normal 2 2 2 9 6 2 2" xfId="11480"/>
    <cellStyle name="Normal 2 2 2 9 6 2 2 2" xfId="31925"/>
    <cellStyle name="Normal 2 2 2 9 6 2 3" xfId="47662"/>
    <cellStyle name="Normal 2 2 2 9 6 3" xfId="11481"/>
    <cellStyle name="Normal 2 2 2 9 6 3 2" xfId="47651"/>
    <cellStyle name="Normal 2 2 2 9 6 4" xfId="11482"/>
    <cellStyle name="Normal 2 2 2 9 6 4 2" xfId="53353"/>
    <cellStyle name="Normal 2 2 2 9 6 5" xfId="11483"/>
    <cellStyle name="Normal 2 2 2 9 6 5 2" xfId="47661"/>
    <cellStyle name="Normal 2 2 2 9 6 6" xfId="11484"/>
    <cellStyle name="Normal 2 2 2 9 6 6 2" xfId="47660"/>
    <cellStyle name="Normal 2 2 2 9 6 7" xfId="47659"/>
    <cellStyle name="Normal 2 2 2 9 7" xfId="11485"/>
    <cellStyle name="Normal 2 2 2 9 7 2" xfId="11486"/>
    <cellStyle name="Normal 2 2 2 9 7 2 2" xfId="47658"/>
    <cellStyle name="Normal 2 2 2 9 7 3" xfId="11487"/>
    <cellStyle name="Normal 2 2 2 9 7 3 2" xfId="47657"/>
    <cellStyle name="Normal 2 2 2 9 7 4" xfId="47656"/>
    <cellStyle name="Normal 2 2 2 9 8" xfId="11488"/>
    <cellStyle name="Normal 2 2 2 9 8 2" xfId="47655"/>
    <cellStyle name="Normal 2 2 2 9 9" xfId="11489"/>
    <cellStyle name="Normal 2 2 2 9 9 2" xfId="47654"/>
    <cellStyle name="Normal 2 2 2 9_Risikomatrise BM 2012" xfId="11490"/>
    <cellStyle name="Normal 2 2 2_Risikomatrise samlet 2012" xfId="11491"/>
    <cellStyle name="Normal 2 2 20" xfId="1039"/>
    <cellStyle name="Normal 2 2 20 2" xfId="11493"/>
    <cellStyle name="Normal 2 2 20 2 2" xfId="47653"/>
    <cellStyle name="Normal 2 2 20 3" xfId="11494"/>
    <cellStyle name="Normal 2 2 20 3 2" xfId="47652"/>
    <cellStyle name="Normal 2 2 20 4" xfId="29670"/>
    <cellStyle name="Normal 2 2 20 4 2" xfId="35250"/>
    <cellStyle name="Normal 2 2 20 5" xfId="11492"/>
    <cellStyle name="Normal 2 2 20 6" xfId="47650"/>
    <cellStyle name="Normal 2 2 20 7" xfId="2871"/>
    <cellStyle name="Normal 2 2 21" xfId="1040"/>
    <cellStyle name="Normal 2 2 21 2" xfId="11496"/>
    <cellStyle name="Normal 2 2 21 2 2" xfId="57146"/>
    <cellStyle name="Normal 2 2 21 3" xfId="11497"/>
    <cellStyle name="Normal 2 2 21 3 2" xfId="55976"/>
    <cellStyle name="Normal 2 2 21 4" xfId="29671"/>
    <cellStyle name="Normal 2 2 21 4 2" xfId="47649"/>
    <cellStyle name="Normal 2 2 21 5" xfId="11495"/>
    <cellStyle name="Normal 2 2 21 6" xfId="55234"/>
    <cellStyle name="Normal 2 2 21 7" xfId="2872"/>
    <cellStyle name="Normal 2 2 22" xfId="1041"/>
    <cellStyle name="Normal 2 2 22 2" xfId="11499"/>
    <cellStyle name="Normal 2 2 22 2 2" xfId="47648"/>
    <cellStyle name="Normal 2 2 22 3" xfId="11500"/>
    <cellStyle name="Normal 2 2 22 3 2" xfId="47647"/>
    <cellStyle name="Normal 2 2 22 4" xfId="29672"/>
    <cellStyle name="Normal 2 2 22 4 2" xfId="33046"/>
    <cellStyle name="Normal 2 2 22 5" xfId="11498"/>
    <cellStyle name="Normal 2 2 22 6" xfId="47646"/>
    <cellStyle name="Normal 2 2 22 7" xfId="2873"/>
    <cellStyle name="Normal 2 2 23" xfId="1042"/>
    <cellStyle name="Normal 2 2 23 2" xfId="11502"/>
    <cellStyle name="Normal 2 2 23 2 2" xfId="47637"/>
    <cellStyle name="Normal 2 2 23 3" xfId="11503"/>
    <cellStyle name="Normal 2 2 23 3 2" xfId="57149"/>
    <cellStyle name="Normal 2 2 23 4" xfId="29673"/>
    <cellStyle name="Normal 2 2 23 4 2" xfId="47645"/>
    <cellStyle name="Normal 2 2 23 5" xfId="11501"/>
    <cellStyle name="Normal 2 2 23 6" xfId="47644"/>
    <cellStyle name="Normal 2 2 23 7" xfId="2874"/>
    <cellStyle name="Normal 2 2 24" xfId="1043"/>
    <cellStyle name="Normal 2 2 24 2" xfId="11505"/>
    <cellStyle name="Normal 2 2 24 2 2" xfId="47643"/>
    <cellStyle name="Normal 2 2 24 3" xfId="11506"/>
    <cellStyle name="Normal 2 2 24 3 2" xfId="47642"/>
    <cellStyle name="Normal 2 2 24 4" xfId="29674"/>
    <cellStyle name="Normal 2 2 24 4 2" xfId="47641"/>
    <cellStyle name="Normal 2 2 24 5" xfId="11504"/>
    <cellStyle name="Normal 2 2 24 6" xfId="47640"/>
    <cellStyle name="Normal 2 2 24 7" xfId="2875"/>
    <cellStyle name="Normal 2 2 25" xfId="1044"/>
    <cellStyle name="Normal 2 2 25 2" xfId="11508"/>
    <cellStyle name="Normal 2 2 25 2 2" xfId="47639"/>
    <cellStyle name="Normal 2 2 25 3" xfId="29675"/>
    <cellStyle name="Normal 2 2 25 3 2" xfId="47638"/>
    <cellStyle name="Normal 2 2 25 4" xfId="11507"/>
    <cellStyle name="Normal 2 2 25 5" xfId="33045"/>
    <cellStyle name="Normal 2 2 25 6" xfId="2876"/>
    <cellStyle name="Normal 2 2 26" xfId="1045"/>
    <cellStyle name="Normal 2 2 26 2" xfId="11510"/>
    <cellStyle name="Normal 2 2 26 2 2" xfId="47636"/>
    <cellStyle name="Normal 2 2 26 3" xfId="29676"/>
    <cellStyle name="Normal 2 2 26 3 2" xfId="31283"/>
    <cellStyle name="Normal 2 2 26 4" xfId="11509"/>
    <cellStyle name="Normal 2 2 26 5" xfId="47635"/>
    <cellStyle name="Normal 2 2 26 6" xfId="2877"/>
    <cellStyle name="Normal 2 2 27" xfId="1046"/>
    <cellStyle name="Normal 2 2 27 2" xfId="29677"/>
    <cellStyle name="Normal 2 2 27 2 2" xfId="47634"/>
    <cellStyle name="Normal 2 2 27 3" xfId="11511"/>
    <cellStyle name="Normal 2 2 27 4" xfId="47633"/>
    <cellStyle name="Normal 2 2 27 5" xfId="2878"/>
    <cellStyle name="Normal 2 2 28" xfId="1047"/>
    <cellStyle name="Normal 2 2 28 2" xfId="29678"/>
    <cellStyle name="Normal 2 2 28 2 2" xfId="47632"/>
    <cellStyle name="Normal 2 2 28 3" xfId="11512"/>
    <cellStyle name="Normal 2 2 28 4" xfId="47631"/>
    <cellStyle name="Normal 2 2 28 5" xfId="2879"/>
    <cellStyle name="Normal 2 2 29" xfId="1048"/>
    <cellStyle name="Normal 2 2 29 2" xfId="29679"/>
    <cellStyle name="Normal 2 2 29 2 2" xfId="53696"/>
    <cellStyle name="Normal 2 2 29 3" xfId="11513"/>
    <cellStyle name="Normal 2 2 29 4" xfId="47626"/>
    <cellStyle name="Normal 2 2 29 5" xfId="2880"/>
    <cellStyle name="Normal 2 2 3" xfId="1049"/>
    <cellStyle name="Normal 2 2 3 10" xfId="11515"/>
    <cellStyle name="Normal 2 2 3 10 2" xfId="11516"/>
    <cellStyle name="Normal 2 2 3 10 2 2" xfId="55459"/>
    <cellStyle name="Normal 2 2 3 10 3" xfId="47630"/>
    <cellStyle name="Normal 2 2 3 11" xfId="11517"/>
    <cellStyle name="Normal 2 2 3 11 2" xfId="11518"/>
    <cellStyle name="Normal 2 2 3 11 2 2" xfId="47629"/>
    <cellStyle name="Normal 2 2 3 11 3" xfId="47628"/>
    <cellStyle name="Normal 2 2 3 12" xfId="11519"/>
    <cellStyle name="Normal 2 2 3 12 2" xfId="11520"/>
    <cellStyle name="Normal 2 2 3 12 2 2" xfId="11521"/>
    <cellStyle name="Normal 2 2 3 12 2 2 2" xfId="47627"/>
    <cellStyle name="Normal 2 2 3 12 2 3" xfId="35248"/>
    <cellStyle name="Normal 2 2 3 12 3" xfId="11522"/>
    <cellStyle name="Normal 2 2 3 12 3 2" xfId="47625"/>
    <cellStyle name="Normal 2 2 3 12 4" xfId="47624"/>
    <cellStyle name="Normal 2 2 3 13" xfId="11523"/>
    <cellStyle name="Normal 2 2 3 13 2" xfId="11524"/>
    <cellStyle name="Normal 2 2 3 13 2 2" xfId="47623"/>
    <cellStyle name="Normal 2 2 3 13 3" xfId="47622"/>
    <cellStyle name="Normal 2 2 3 14" xfId="11525"/>
    <cellStyle name="Normal 2 2 3 14 2" xfId="11526"/>
    <cellStyle name="Normal 2 2 3 14 2 2" xfId="47621"/>
    <cellStyle name="Normal 2 2 3 14 3" xfId="47620"/>
    <cellStyle name="Normal 2 2 3 15" xfId="11527"/>
    <cellStyle name="Normal 2 2 3 15 2" xfId="11528"/>
    <cellStyle name="Normal 2 2 3 15 2 2" xfId="47619"/>
    <cellStyle name="Normal 2 2 3 15 3" xfId="47618"/>
    <cellStyle name="Normal 2 2 3 16" xfId="11529"/>
    <cellStyle name="Normal 2 2 3 16 2" xfId="47617"/>
    <cellStyle name="Normal 2 2 3 17" xfId="11530"/>
    <cellStyle name="Normal 2 2 3 17 2" xfId="47616"/>
    <cellStyle name="Normal 2 2 3 18" xfId="11531"/>
    <cellStyle name="Normal 2 2 3 18 2" xfId="47615"/>
    <cellStyle name="Normal 2 2 3 19" xfId="11532"/>
    <cellStyle name="Normal 2 2 3 19 2" xfId="47614"/>
    <cellStyle name="Normal 2 2 3 2" xfId="1050"/>
    <cellStyle name="Normal 2 2 3 2 10" xfId="11534"/>
    <cellStyle name="Normal 2 2 3 2 10 2" xfId="11535"/>
    <cellStyle name="Normal 2 2 3 2 10 2 2" xfId="47613"/>
    <cellStyle name="Normal 2 2 3 2 10 3" xfId="11536"/>
    <cellStyle name="Normal 2 2 3 2 10 3 2" xfId="47612"/>
    <cellStyle name="Normal 2 2 3 2 10 4" xfId="11537"/>
    <cellStyle name="Normal 2 2 3 2 10 4 2" xfId="47611"/>
    <cellStyle name="Normal 2 2 3 2 10 5" xfId="47610"/>
    <cellStyle name="Normal 2 2 3 2 11" xfId="11538"/>
    <cellStyle name="Normal 2 2 3 2 11 2" xfId="47609"/>
    <cellStyle name="Normal 2 2 3 2 12" xfId="11533"/>
    <cellStyle name="Normal 2 2 3 2 12 2" xfId="47608"/>
    <cellStyle name="Normal 2 2 3 2 13" xfId="57489"/>
    <cellStyle name="Normal 2 2 3 2 14" xfId="34256"/>
    <cellStyle name="Normal 2 2 3 2 15" xfId="47607"/>
    <cellStyle name="Normal 2 2 3 2 16" xfId="34407"/>
    <cellStyle name="Normal 2 2 3 2 17" xfId="2881"/>
    <cellStyle name="Normal 2 2 3 2 2" xfId="1051"/>
    <cellStyle name="Normal 2 2 3 2 2 10" xfId="11540"/>
    <cellStyle name="Normal 2 2 3 2 2 10 2" xfId="49378"/>
    <cellStyle name="Normal 2 2 3 2 2 11" xfId="29681"/>
    <cellStyle name="Normal 2 2 3 2 2 11 2" xfId="54250"/>
    <cellStyle name="Normal 2 2 3 2 2 12" xfId="11539"/>
    <cellStyle name="Normal 2 2 3 2 2 2" xfId="1052"/>
    <cellStyle name="Normal 2 2 3 2 2 2 10" xfId="11542"/>
    <cellStyle name="Normal 2 2 3 2 2 2 10 2" xfId="11543"/>
    <cellStyle name="Normal 2 2 3 2 2 2 10 2 2" xfId="47605"/>
    <cellStyle name="Normal 2 2 3 2 2 2 10 3" xfId="11544"/>
    <cellStyle name="Normal 2 2 3 2 2 2 10 3 2" xfId="47604"/>
    <cellStyle name="Normal 2 2 3 2 2 2 10 4" xfId="11545"/>
    <cellStyle name="Normal 2 2 3 2 2 2 10 4 2" xfId="55233"/>
    <cellStyle name="Normal 2 2 3 2 2 2 10 5" xfId="47603"/>
    <cellStyle name="Normal 2 2 3 2 2 2 11" xfId="11546"/>
    <cellStyle name="Normal 2 2 3 2 2 2 11 2" xfId="11547"/>
    <cellStyle name="Normal 2 2 3 2 2 2 11 2 2" xfId="47602"/>
    <cellStyle name="Normal 2 2 3 2 2 2 11 3" xfId="11548"/>
    <cellStyle name="Normal 2 2 3 2 2 2 11 3 2" xfId="47601"/>
    <cellStyle name="Normal 2 2 3 2 2 2 11 4" xfId="47600"/>
    <cellStyle name="Normal 2 2 3 2 2 2 12" xfId="11549"/>
    <cellStyle name="Normal 2 2 3 2 2 2 12 2" xfId="47599"/>
    <cellStyle name="Normal 2 2 3 2 2 2 13" xfId="11550"/>
    <cellStyle name="Normal 2 2 3 2 2 2 13 2" xfId="47593"/>
    <cellStyle name="Normal 2 2 3 2 2 2 14" xfId="11551"/>
    <cellStyle name="Normal 2 2 3 2 2 2 14 2" xfId="57148"/>
    <cellStyle name="Normal 2 2 3 2 2 2 15" xfId="11552"/>
    <cellStyle name="Normal 2 2 3 2 2 2 15 2" xfId="55232"/>
    <cellStyle name="Normal 2 2 3 2 2 2 16" xfId="29682"/>
    <cellStyle name="Normal 2 2 3 2 2 2 16 2" xfId="47598"/>
    <cellStyle name="Normal 2 2 3 2 2 2 17" xfId="11541"/>
    <cellStyle name="Normal 2 2 3 2 2 2 18" xfId="47597"/>
    <cellStyle name="Normal 2 2 3 2 2 2 19" xfId="2882"/>
    <cellStyle name="Normal 2 2 3 2 2 2 2" xfId="1053"/>
    <cellStyle name="Normal 2 2 3 2 2 2 2 10" xfId="11554"/>
    <cellStyle name="Normal 2 2 3 2 2 2 2 10 2" xfId="47596"/>
    <cellStyle name="Normal 2 2 3 2 2 2 2 11" xfId="11553"/>
    <cellStyle name="Normal 2 2 3 2 2 2 2 11 2" xfId="47595"/>
    <cellStyle name="Normal 2 2 3 2 2 2 2 12" xfId="47594"/>
    <cellStyle name="Normal 2 2 3 2 2 2 2 13" xfId="47591"/>
    <cellStyle name="Normal 2 2 3 2 2 2 2 14" xfId="53372"/>
    <cellStyle name="Normal 2 2 3 2 2 2 2 15" xfId="33044"/>
    <cellStyle name="Normal 2 2 3 2 2 2 2 16" xfId="2883"/>
    <cellStyle name="Normal 2 2 3 2 2 2 2 2" xfId="1054"/>
    <cellStyle name="Normal 2 2 3 2 2 2 2 2 2" xfId="29683"/>
    <cellStyle name="Normal 2 2 3 2 2 2 2 2 2 2" xfId="55230"/>
    <cellStyle name="Normal 2 2 3 2 2 2 2 2 3" xfId="11555"/>
    <cellStyle name="Normal 2 2 3 2 2 2 2 3" xfId="1055"/>
    <cellStyle name="Normal 2 2 3 2 2 2 2 3 2" xfId="29684"/>
    <cellStyle name="Normal 2 2 3 2 2 2 2 3 2 2" xfId="57147"/>
    <cellStyle name="Normal 2 2 3 2 2 2 2 3 3" xfId="11556"/>
    <cellStyle name="Normal 2 2 3 2 2 2 2 4" xfId="1056"/>
    <cellStyle name="Normal 2 2 3 2 2 2 2 4 2" xfId="29685"/>
    <cellStyle name="Normal 2 2 3 2 2 2 2 4 2 2" xfId="47592"/>
    <cellStyle name="Normal 2 2 3 2 2 2 2 4 3" xfId="11557"/>
    <cellStyle name="Normal 2 2 3 2 2 2 2 5" xfId="1057"/>
    <cellStyle name="Normal 2 2 3 2 2 2 2 5 2" xfId="29686"/>
    <cellStyle name="Normal 2 2 3 2 2 2 2 5 2 2" xfId="31924"/>
    <cellStyle name="Normal 2 2 3 2 2 2 2 5 3" xfId="11558"/>
    <cellStyle name="Normal 2 2 3 2 2 2 2 6" xfId="11559"/>
    <cellStyle name="Normal 2 2 3 2 2 2 2 6 2" xfId="47588"/>
    <cellStyle name="Normal 2 2 3 2 2 2 2 7" xfId="11560"/>
    <cellStyle name="Normal 2 2 3 2 2 2 2 7 2" xfId="11561"/>
    <cellStyle name="Normal 2 2 3 2 2 2 2 7 2 2" xfId="11562"/>
    <cellStyle name="Normal 2 2 3 2 2 2 2 7 2 2 2" xfId="11563"/>
    <cellStyle name="Normal 2 2 3 2 2 2 2 7 2 2 2 2" xfId="55977"/>
    <cellStyle name="Normal 2 2 3 2 2 2 2 7 2 2 3" xfId="47590"/>
    <cellStyle name="Normal 2 2 3 2 2 2 2 7 2 3" xfId="11564"/>
    <cellStyle name="Normal 2 2 3 2 2 2 2 7 2 3 2" xfId="47589"/>
    <cellStyle name="Normal 2 2 3 2 2 2 2 7 2 4" xfId="11565"/>
    <cellStyle name="Normal 2 2 3 2 2 2 2 7 2 4 2" xfId="33043"/>
    <cellStyle name="Normal 2 2 3 2 2 2 2 7 2 5" xfId="11566"/>
    <cellStyle name="Normal 2 2 3 2 2 2 2 7 2 5 2" xfId="47585"/>
    <cellStyle name="Normal 2 2 3 2 2 2 2 7 2 6" xfId="54642"/>
    <cellStyle name="Normal 2 2 3 2 2 2 2 7 3" xfId="11567"/>
    <cellStyle name="Normal 2 2 3 2 2 2 2 7 3 2" xfId="11568"/>
    <cellStyle name="Normal 2 2 3 2 2 2 2 7 3 2 2" xfId="47582"/>
    <cellStyle name="Normal 2 2 3 2 2 2 2 7 3 3" xfId="11569"/>
    <cellStyle name="Normal 2 2 3 2 2 2 2 7 3 3 2" xfId="47587"/>
    <cellStyle name="Normal 2 2 3 2 2 2 2 7 3 4" xfId="47586"/>
    <cellStyle name="Normal 2 2 3 2 2 2 2 7 4" xfId="11570"/>
    <cellStyle name="Normal 2 2 3 2 2 2 2 7 4 2" xfId="33042"/>
    <cellStyle name="Normal 2 2 3 2 2 2 2 7 5" xfId="11571"/>
    <cellStyle name="Normal 2 2 3 2 2 2 2 7 5 2" xfId="53695"/>
    <cellStyle name="Normal 2 2 3 2 2 2 2 7 6" xfId="11572"/>
    <cellStyle name="Normal 2 2 3 2 2 2 2 7 6 2" xfId="35246"/>
    <cellStyle name="Normal 2 2 3 2 2 2 2 7 7" xfId="11573"/>
    <cellStyle name="Normal 2 2 3 2 2 2 2 7 7 2" xfId="34255"/>
    <cellStyle name="Normal 2 2 3 2 2 2 2 7 8" xfId="53351"/>
    <cellStyle name="Normal 2 2 3 2 2 2 2 8" xfId="11574"/>
    <cellStyle name="Normal 2 2 3 2 2 2 2 8 2" xfId="11575"/>
    <cellStyle name="Normal 2 2 3 2 2 2 2 8 2 2" xfId="11576"/>
    <cellStyle name="Normal 2 2 3 2 2 2 2 8 2 2 2" xfId="11577"/>
    <cellStyle name="Normal 2 2 3 2 2 2 2 8 2 2 2 2" xfId="47584"/>
    <cellStyle name="Normal 2 2 3 2 2 2 2 8 2 2 3" xfId="47583"/>
    <cellStyle name="Normal 2 2 3 2 2 2 2 8 2 3" xfId="11578"/>
    <cellStyle name="Normal 2 2 3 2 2 2 2 8 2 3 2" xfId="33041"/>
    <cellStyle name="Normal 2 2 3 2 2 2 2 8 2 4" xfId="11579"/>
    <cellStyle name="Normal 2 2 3 2 2 2 2 8 2 4 2" xfId="33664"/>
    <cellStyle name="Normal 2 2 3 2 2 2 2 8 2 5" xfId="11580"/>
    <cellStyle name="Normal 2 2 3 2 2 2 2 8 2 5 2" xfId="47606"/>
    <cellStyle name="Normal 2 2 3 2 2 2 2 8 2 6" xfId="57145"/>
    <cellStyle name="Normal 2 2 3 2 2 2 2 8 3" xfId="11581"/>
    <cellStyle name="Normal 2 2 3 2 2 2 2 8 3 2" xfId="11582"/>
    <cellStyle name="Normal 2 2 3 2 2 2 2 8 3 2 2" xfId="47581"/>
    <cellStyle name="Normal 2 2 3 2 2 2 2 8 3 3" xfId="33040"/>
    <cellStyle name="Normal 2 2 3 2 2 2 2 8 4" xfId="11583"/>
    <cellStyle name="Normal 2 2 3 2 2 2 2 8 4 2" xfId="47579"/>
    <cellStyle name="Normal 2 2 3 2 2 2 2 8 5" xfId="11584"/>
    <cellStyle name="Normal 2 2 3 2 2 2 2 8 5 2" xfId="47578"/>
    <cellStyle name="Normal 2 2 3 2 2 2 2 8 6" xfId="11585"/>
    <cellStyle name="Normal 2 2 3 2 2 2 2 8 6 2" xfId="47577"/>
    <cellStyle name="Normal 2 2 3 2 2 2 2 8 7" xfId="11586"/>
    <cellStyle name="Normal 2 2 3 2 2 2 2 8 7 2" xfId="47576"/>
    <cellStyle name="Normal 2 2 3 2 2 2 2 8 8" xfId="47575"/>
    <cellStyle name="Normal 2 2 3 2 2 2 2 9" xfId="11587"/>
    <cellStyle name="Normal 2 2 3 2 2 2 2 9 2" xfId="11588"/>
    <cellStyle name="Normal 2 2 3 2 2 2 2 9 2 2" xfId="47574"/>
    <cellStyle name="Normal 2 2 3 2 2 2 2 9 3" xfId="11589"/>
    <cellStyle name="Normal 2 2 3 2 2 2 2 9 3 2" xfId="47573"/>
    <cellStyle name="Normal 2 2 3 2 2 2 2 9 4" xfId="11590"/>
    <cellStyle name="Normal 2 2 3 2 2 2 2 9 4 2" xfId="34254"/>
    <cellStyle name="Normal 2 2 3 2 2 2 2 9 5" xfId="47580"/>
    <cellStyle name="Normal 2 2 3 2 2 2 2_Risikomatrise BM 2012" xfId="11591"/>
    <cellStyle name="Normal 2 2 3 2 2 2 3" xfId="1058"/>
    <cellStyle name="Normal 2 2 3 2 2 2 3 2" xfId="11593"/>
    <cellStyle name="Normal 2 2 3 2 2 2 3 2 2" xfId="11594"/>
    <cellStyle name="Normal 2 2 3 2 2 2 3 2 2 2" xfId="11595"/>
    <cellStyle name="Normal 2 2 3 2 2 2 3 2 2 2 2" xfId="11596"/>
    <cellStyle name="Normal 2 2 3 2 2 2 3 2 2 2 2 2" xfId="47572"/>
    <cellStyle name="Normal 2 2 3 2 2 2 3 2 2 2 3" xfId="54248"/>
    <cellStyle name="Normal 2 2 3 2 2 2 3 2 2 3" xfId="11597"/>
    <cellStyle name="Normal 2 2 3 2 2 2 3 2 2 3 2" xfId="47570"/>
    <cellStyle name="Normal 2 2 3 2 2 2 3 2 2 4" xfId="11598"/>
    <cellStyle name="Normal 2 2 3 2 2 2 3 2 2 4 2" xfId="47569"/>
    <cellStyle name="Normal 2 2 3 2 2 2 3 2 2 5" xfId="11599"/>
    <cellStyle name="Normal 2 2 3 2 2 2 3 2 2 5 2" xfId="47568"/>
    <cellStyle name="Normal 2 2 3 2 2 2 3 2 2 6" xfId="47567"/>
    <cellStyle name="Normal 2 2 3 2 2 2 3 2 3" xfId="11600"/>
    <cellStyle name="Normal 2 2 3 2 2 2 3 2 3 2" xfId="11601"/>
    <cellStyle name="Normal 2 2 3 2 2 2 3 2 3 2 2" xfId="34253"/>
    <cellStyle name="Normal 2 2 3 2 2 2 3 2 3 3" xfId="11602"/>
    <cellStyle name="Normal 2 2 3 2 2 2 3 2 3 3 2" xfId="47571"/>
    <cellStyle name="Normal 2 2 3 2 2 2 3 2 3 4" xfId="47566"/>
    <cellStyle name="Normal 2 2 3 2 2 2 3 2 4" xfId="11603"/>
    <cellStyle name="Normal 2 2 3 2 2 2 3 2 4 2" xfId="57488"/>
    <cellStyle name="Normal 2 2 3 2 2 2 3 2 5" xfId="11604"/>
    <cellStyle name="Normal 2 2 3 2 2 2 3 2 5 2" xfId="47564"/>
    <cellStyle name="Normal 2 2 3 2 2 2 3 2 6" xfId="11605"/>
    <cellStyle name="Normal 2 2 3 2 2 2 3 2 6 2" xfId="47563"/>
    <cellStyle name="Normal 2 2 3 2 2 2 3 2 7" xfId="11606"/>
    <cellStyle name="Normal 2 2 3 2 2 2 3 2 7 2" xfId="34252"/>
    <cellStyle name="Normal 2 2 3 2 2 2 3 2 8" xfId="47565"/>
    <cellStyle name="Normal 2 2 3 2 2 2 3 3" xfId="11607"/>
    <cellStyle name="Normal 2 2 3 2 2 2 3 3 2" xfId="11608"/>
    <cellStyle name="Normal 2 2 3 2 2 2 3 3 2 2" xfId="11609"/>
    <cellStyle name="Normal 2 2 3 2 2 2 3 3 2 2 2" xfId="11610"/>
    <cellStyle name="Normal 2 2 3 2 2 2 3 3 2 2 2 2" xfId="54249"/>
    <cellStyle name="Normal 2 2 3 2 2 2 3 3 2 2 3" xfId="47561"/>
    <cellStyle name="Normal 2 2 3 2 2 2 3 3 2 3" xfId="11611"/>
    <cellStyle name="Normal 2 2 3 2 2 2 3 3 2 3 2" xfId="47560"/>
    <cellStyle name="Normal 2 2 3 2 2 2 3 3 2 4" xfId="11612"/>
    <cellStyle name="Normal 2 2 3 2 2 2 3 3 2 4 2" xfId="34251"/>
    <cellStyle name="Normal 2 2 3 2 2 2 3 3 2 5" xfId="11613"/>
    <cellStyle name="Normal 2 2 3 2 2 2 3 3 2 5 2" xfId="47562"/>
    <cellStyle name="Normal 2 2 3 2 2 2 3 3 2 6" xfId="47559"/>
    <cellStyle name="Normal 2 2 3 2 2 2 3 3 3" xfId="11614"/>
    <cellStyle name="Normal 2 2 3 2 2 2 3 3 3 2" xfId="11615"/>
    <cellStyle name="Normal 2 2 3 2 2 2 3 3 3 2 2" xfId="47558"/>
    <cellStyle name="Normal 2 2 3 2 2 2 3 3 3 3" xfId="47557"/>
    <cellStyle name="Normal 2 2 3 2 2 2 3 3 4" xfId="11616"/>
    <cellStyle name="Normal 2 2 3 2 2 2 3 3 4 2" xfId="47556"/>
    <cellStyle name="Normal 2 2 3 2 2 2 3 3 5" xfId="11617"/>
    <cellStyle name="Normal 2 2 3 2 2 2 3 3 5 2" xfId="47551"/>
    <cellStyle name="Normal 2 2 3 2 2 2 3 3 6" xfId="11618"/>
    <cellStyle name="Normal 2 2 3 2 2 2 3 3 6 2" xfId="55458"/>
    <cellStyle name="Normal 2 2 3 2 2 2 3 3 7" xfId="11619"/>
    <cellStyle name="Normal 2 2 3 2 2 2 3 3 7 2" xfId="47555"/>
    <cellStyle name="Normal 2 2 3 2 2 2 3 3 8" xfId="47554"/>
    <cellStyle name="Normal 2 2 3 2 2 2 3 4" xfId="11620"/>
    <cellStyle name="Normal 2 2 3 2 2 2 3 4 2" xfId="11621"/>
    <cellStyle name="Normal 2 2 3 2 2 2 3 4 2 2" xfId="47553"/>
    <cellStyle name="Normal 2 2 3 2 2 2 3 4 3" xfId="11622"/>
    <cellStyle name="Normal 2 2 3 2 2 2 3 4 3 2" xfId="47552"/>
    <cellStyle name="Normal 2 2 3 2 2 2 3 4 4" xfId="11623"/>
    <cellStyle name="Normal 2 2 3 2 2 2 3 4 4 2" xfId="35247"/>
    <cellStyle name="Normal 2 2 3 2 2 2 3 4 5" xfId="55229"/>
    <cellStyle name="Normal 2 2 3 2 2 2 3 5" xfId="29687"/>
    <cellStyle name="Normal 2 2 3 2 2 2 3 5 2" xfId="47550"/>
    <cellStyle name="Normal 2 2 3 2 2 2 3 6" xfId="11592"/>
    <cellStyle name="Normal 2 2 3 2 2 2 4" xfId="1059"/>
    <cellStyle name="Normal 2 2 3 2 2 2 4 10" xfId="11625"/>
    <cellStyle name="Normal 2 2 3 2 2 2 4 10 2" xfId="47549"/>
    <cellStyle name="Normal 2 2 3 2 2 2 4 11" xfId="11626"/>
    <cellStyle name="Normal 2 2 3 2 2 2 4 11 2" xfId="47548"/>
    <cellStyle name="Normal 2 2 3 2 2 2 4 12" xfId="11624"/>
    <cellStyle name="Normal 2 2 3 2 2 2 4 12 2" xfId="47547"/>
    <cellStyle name="Normal 2 2 3 2 2 2 4 13" xfId="47546"/>
    <cellStyle name="Normal 2 2 3 2 2 2 4 14" xfId="47539"/>
    <cellStyle name="Normal 2 2 3 2 2 2 4 15" xfId="57144"/>
    <cellStyle name="Normal 2 2 3 2 2 2 4 16" xfId="47545"/>
    <cellStyle name="Normal 2 2 3 2 2 2 4 17" xfId="2884"/>
    <cellStyle name="Normal 2 2 3 2 2 2 4 2" xfId="11627"/>
    <cellStyle name="Normal 2 2 3 2 2 2 4 2 2" xfId="47544"/>
    <cellStyle name="Normal 2 2 3 2 2 2 4 3" xfId="11628"/>
    <cellStyle name="Normal 2 2 3 2 2 2 4 3 2" xfId="11629"/>
    <cellStyle name="Normal 2 2 3 2 2 2 4 3 2 2" xfId="11630"/>
    <cellStyle name="Normal 2 2 3 2 2 2 4 3 2 2 2" xfId="11631"/>
    <cellStyle name="Normal 2 2 3 2 2 2 4 3 2 2 2 2" xfId="47543"/>
    <cellStyle name="Normal 2 2 3 2 2 2 4 3 2 2 3" xfId="47542"/>
    <cellStyle name="Normal 2 2 3 2 2 2 4 3 2 3" xfId="11632"/>
    <cellStyle name="Normal 2 2 3 2 2 2 4 3 2 3 2" xfId="47541"/>
    <cellStyle name="Normal 2 2 3 2 2 2 4 3 2 4" xfId="11633"/>
    <cellStyle name="Normal 2 2 3 2 2 2 4 3 2 4 2" xfId="47540"/>
    <cellStyle name="Normal 2 2 3 2 2 2 4 3 2 5" xfId="11634"/>
    <cellStyle name="Normal 2 2 3 2 2 2 4 3 2 5 2" xfId="33039"/>
    <cellStyle name="Normal 2 2 3 2 2 2 4 3 2 6" xfId="33466"/>
    <cellStyle name="Normal 2 2 3 2 2 2 4 3 3" xfId="11635"/>
    <cellStyle name="Normal 2 2 3 2 2 2 4 3 3 2" xfId="11636"/>
    <cellStyle name="Normal 2 2 3 2 2 2 4 3 3 2 2" xfId="57486"/>
    <cellStyle name="Normal 2 2 3 2 2 2 4 3 3 3" xfId="11637"/>
    <cellStyle name="Normal 2 2 3 2 2 2 4 3 3 3 2" xfId="47536"/>
    <cellStyle name="Normal 2 2 3 2 2 2 4 3 3 4" xfId="47535"/>
    <cellStyle name="Normal 2 2 3 2 2 2 4 3 4" xfId="11638"/>
    <cellStyle name="Normal 2 2 3 2 2 2 4 3 4 2" xfId="47534"/>
    <cellStyle name="Normal 2 2 3 2 2 2 4 3 5" xfId="11639"/>
    <cellStyle name="Normal 2 2 3 2 2 2 4 3 5 2" xfId="47533"/>
    <cellStyle name="Normal 2 2 3 2 2 2 4 3 6" xfId="11640"/>
    <cellStyle name="Normal 2 2 3 2 2 2 4 3 6 2" xfId="47532"/>
    <cellStyle name="Normal 2 2 3 2 2 2 4 3 7" xfId="11641"/>
    <cellStyle name="Normal 2 2 3 2 2 2 4 3 7 2" xfId="34249"/>
    <cellStyle name="Normal 2 2 3 2 2 2 4 3 8" xfId="47537"/>
    <cellStyle name="Normal 2 2 3 2 2 2 4 4" xfId="11642"/>
    <cellStyle name="Normal 2 2 3 2 2 2 4 4 2" xfId="11643"/>
    <cellStyle name="Normal 2 2 3 2 2 2 4 4 2 2" xfId="11644"/>
    <cellStyle name="Normal 2 2 3 2 2 2 4 4 2 2 2" xfId="11645"/>
    <cellStyle name="Normal 2 2 3 2 2 2 4 4 2 2 2 2" xfId="47531"/>
    <cellStyle name="Normal 2 2 3 2 2 2 4 4 2 2 3" xfId="47530"/>
    <cellStyle name="Normal 2 2 3 2 2 2 4 4 2 3" xfId="11646"/>
    <cellStyle name="Normal 2 2 3 2 2 2 4 4 2 3 2" xfId="47529"/>
    <cellStyle name="Normal 2 2 3 2 2 2 4 4 2 4" xfId="11647"/>
    <cellStyle name="Normal 2 2 3 2 2 2 4 4 2 4 2" xfId="34250"/>
    <cellStyle name="Normal 2 2 3 2 2 2 4 4 2 5" xfId="11648"/>
    <cellStyle name="Normal 2 2 3 2 2 2 4 4 2 5 2" xfId="47538"/>
    <cellStyle name="Normal 2 2 3 2 2 2 4 4 2 6" xfId="47528"/>
    <cellStyle name="Normal 2 2 3 2 2 2 4 4 3" xfId="11649"/>
    <cellStyle name="Normal 2 2 3 2 2 2 4 4 3 2" xfId="11650"/>
    <cellStyle name="Normal 2 2 3 2 2 2 4 4 3 2 2" xfId="54247"/>
    <cellStyle name="Normal 2 2 3 2 2 2 4 4 3 3" xfId="11651"/>
    <cellStyle name="Normal 2 2 3 2 2 2 4 4 3 3 2" xfId="54246"/>
    <cellStyle name="Normal 2 2 3 2 2 2 4 4 3 4" xfId="47525"/>
    <cellStyle name="Normal 2 2 3 2 2 2 4 4 4" xfId="11652"/>
    <cellStyle name="Normal 2 2 3 2 2 2 4 4 4 2" xfId="47524"/>
    <cellStyle name="Normal 2 2 3 2 2 2 4 4 5" xfId="11653"/>
    <cellStyle name="Normal 2 2 3 2 2 2 4 4 5 2" xfId="47523"/>
    <cellStyle name="Normal 2 2 3 2 2 2 4 4 6" xfId="11654"/>
    <cellStyle name="Normal 2 2 3 2 2 2 4 4 6 2" xfId="34247"/>
    <cellStyle name="Normal 2 2 3 2 2 2 4 4 7" xfId="11655"/>
    <cellStyle name="Normal 2 2 3 2 2 2 4 4 7 2" xfId="47526"/>
    <cellStyle name="Normal 2 2 3 2 2 2 4 4 8" xfId="47522"/>
    <cellStyle name="Normal 2 2 3 2 2 2 4 5" xfId="11656"/>
    <cellStyle name="Normal 2 2 3 2 2 2 4 5 2" xfId="11657"/>
    <cellStyle name="Normal 2 2 3 2 2 2 4 5 2 2" xfId="11658"/>
    <cellStyle name="Normal 2 2 3 2 2 2 4 5 2 2 2" xfId="47521"/>
    <cellStyle name="Normal 2 2 3 2 2 2 4 5 2 3" xfId="47520"/>
    <cellStyle name="Normal 2 2 3 2 2 2 4 5 3" xfId="11659"/>
    <cellStyle name="Normal 2 2 3 2 2 2 4 5 3 2" xfId="47519"/>
    <cellStyle name="Normal 2 2 3 2 2 2 4 5 4" xfId="11660"/>
    <cellStyle name="Normal 2 2 3 2 2 2 4 5 4 2" xfId="47518"/>
    <cellStyle name="Normal 2 2 3 2 2 2 4 5 5" xfId="11661"/>
    <cellStyle name="Normal 2 2 3 2 2 2 4 5 5 2" xfId="47515"/>
    <cellStyle name="Normal 2 2 3 2 2 2 4 5 6" xfId="47517"/>
    <cellStyle name="Normal 2 2 3 2 2 2 4 6" xfId="11662"/>
    <cellStyle name="Normal 2 2 3 2 2 2 4 6 2" xfId="11663"/>
    <cellStyle name="Normal 2 2 3 2 2 2 4 6 2 2" xfId="47516"/>
    <cellStyle name="Normal 2 2 3 2 2 2 4 6 3" xfId="11664"/>
    <cellStyle name="Normal 2 2 3 2 2 2 4 6 3 2" xfId="53694"/>
    <cellStyle name="Normal 2 2 3 2 2 2 4 6 4" xfId="47514"/>
    <cellStyle name="Normal 2 2 3 2 2 2 4 7" xfId="11665"/>
    <cellStyle name="Normal 2 2 3 2 2 2 4 7 2" xfId="34245"/>
    <cellStyle name="Normal 2 2 3 2 2 2 4 8" xfId="11666"/>
    <cellStyle name="Normal 2 2 3 2 2 2 4 8 2" xfId="55456"/>
    <cellStyle name="Normal 2 2 3 2 2 2 4 9" xfId="11667"/>
    <cellStyle name="Normal 2 2 3 2 2 2 4 9 2" xfId="47513"/>
    <cellStyle name="Normal 2 2 3 2 2 2 5" xfId="1060"/>
    <cellStyle name="Normal 2 2 3 2 2 2 5 10" xfId="11669"/>
    <cellStyle name="Normal 2 2 3 2 2 2 5 10 2" xfId="47512"/>
    <cellStyle name="Normal 2 2 3 2 2 2 5 11" xfId="11670"/>
    <cellStyle name="Normal 2 2 3 2 2 2 5 11 2" xfId="47511"/>
    <cellStyle name="Normal 2 2 3 2 2 2 5 12" xfId="11668"/>
    <cellStyle name="Normal 2 2 3 2 2 2 5 12 2" xfId="47510"/>
    <cellStyle name="Normal 2 2 3 2 2 2 5 13" xfId="47509"/>
    <cellStyle name="Normal 2 2 3 2 2 2 5 14" xfId="47508"/>
    <cellStyle name="Normal 2 2 3 2 2 2 5 15" xfId="47507"/>
    <cellStyle name="Normal 2 2 3 2 2 2 5 16" xfId="47506"/>
    <cellStyle name="Normal 2 2 3 2 2 2 5 17" xfId="2885"/>
    <cellStyle name="Normal 2 2 3 2 2 2 5 2" xfId="11671"/>
    <cellStyle name="Normal 2 2 3 2 2 2 5 2 2" xfId="47505"/>
    <cellStyle name="Normal 2 2 3 2 2 2 5 3" xfId="11672"/>
    <cellStyle name="Normal 2 2 3 2 2 2 5 3 2" xfId="11673"/>
    <cellStyle name="Normal 2 2 3 2 2 2 5 3 2 2" xfId="11674"/>
    <cellStyle name="Normal 2 2 3 2 2 2 5 3 2 2 2" xfId="11675"/>
    <cellStyle name="Normal 2 2 3 2 2 2 5 3 2 2 2 2" xfId="47504"/>
    <cellStyle name="Normal 2 2 3 2 2 2 5 3 2 2 3" xfId="47503"/>
    <cellStyle name="Normal 2 2 3 2 2 2 5 3 2 3" xfId="11676"/>
    <cellStyle name="Normal 2 2 3 2 2 2 5 3 2 3 2" xfId="47502"/>
    <cellStyle name="Normal 2 2 3 2 2 2 5 3 2 4" xfId="11677"/>
    <cellStyle name="Normal 2 2 3 2 2 2 5 3 2 4 2" xfId="47501"/>
    <cellStyle name="Normal 2 2 3 2 2 2 5 3 2 5" xfId="11678"/>
    <cellStyle name="Normal 2 2 3 2 2 2 5 3 2 5 2" xfId="47500"/>
    <cellStyle name="Normal 2 2 3 2 2 2 5 3 2 6" xfId="55228"/>
    <cellStyle name="Normal 2 2 3 2 2 2 5 3 3" xfId="11679"/>
    <cellStyle name="Normal 2 2 3 2 2 2 5 3 3 2" xfId="11680"/>
    <cellStyle name="Normal 2 2 3 2 2 2 5 3 3 2 2" xfId="47499"/>
    <cellStyle name="Normal 2 2 3 2 2 2 5 3 3 3" xfId="11681"/>
    <cellStyle name="Normal 2 2 3 2 2 2 5 3 3 3 2" xfId="47498"/>
    <cellStyle name="Normal 2 2 3 2 2 2 5 3 3 4" xfId="47495"/>
    <cellStyle name="Normal 2 2 3 2 2 2 5 3 4" xfId="11682"/>
    <cellStyle name="Normal 2 2 3 2 2 2 5 3 4 2" xfId="47497"/>
    <cellStyle name="Normal 2 2 3 2 2 2 5 3 5" xfId="11683"/>
    <cellStyle name="Normal 2 2 3 2 2 2 5 3 5 2" xfId="47496"/>
    <cellStyle name="Normal 2 2 3 2 2 2 5 3 6" xfId="11684"/>
    <cellStyle name="Normal 2 2 3 2 2 2 5 3 6 2" xfId="33038"/>
    <cellStyle name="Normal 2 2 3 2 2 2 5 3 7" xfId="11685"/>
    <cellStyle name="Normal 2 2 3 2 2 2 5 3 7 2" xfId="47494"/>
    <cellStyle name="Normal 2 2 3 2 2 2 5 3 8" xfId="47484"/>
    <cellStyle name="Normal 2 2 3 2 2 2 5 4" xfId="11686"/>
    <cellStyle name="Normal 2 2 3 2 2 2 5 4 2" xfId="11687"/>
    <cellStyle name="Normal 2 2 3 2 2 2 5 4 2 2" xfId="11688"/>
    <cellStyle name="Normal 2 2 3 2 2 2 5 4 2 2 2" xfId="11689"/>
    <cellStyle name="Normal 2 2 3 2 2 2 5 4 2 2 2 2" xfId="34248"/>
    <cellStyle name="Normal 2 2 3 2 2 2 5 4 2 2 3" xfId="54641"/>
    <cellStyle name="Normal 2 2 3 2 2 2 5 4 2 3" xfId="11690"/>
    <cellStyle name="Normal 2 2 3 2 2 2 5 4 2 3 2" xfId="47491"/>
    <cellStyle name="Normal 2 2 3 2 2 2 5 4 2 4" xfId="11691"/>
    <cellStyle name="Normal 2 2 3 2 2 2 5 4 2 4 2" xfId="53350"/>
    <cellStyle name="Normal 2 2 3 2 2 2 5 4 2 5" xfId="11692"/>
    <cellStyle name="Normal 2 2 3 2 2 2 5 4 2 5 2" xfId="47527"/>
    <cellStyle name="Normal 2 2 3 2 2 2 5 4 2 6" xfId="57143"/>
    <cellStyle name="Normal 2 2 3 2 2 2 5 4 3" xfId="11693"/>
    <cellStyle name="Normal 2 2 3 2 2 2 5 4 3 2" xfId="11694"/>
    <cellStyle name="Normal 2 2 3 2 2 2 5 4 3 2 2" xfId="54245"/>
    <cellStyle name="Normal 2 2 3 2 2 2 5 4 3 3" xfId="11695"/>
    <cellStyle name="Normal 2 2 3 2 2 2 5 4 3 3 2" xfId="47492"/>
    <cellStyle name="Normal 2 2 3 2 2 2 5 4 3 4" xfId="31923"/>
    <cellStyle name="Normal 2 2 3 2 2 2 5 4 4" xfId="11696"/>
    <cellStyle name="Normal 2 2 3 2 2 2 5 4 4 2" xfId="34246"/>
    <cellStyle name="Normal 2 2 3 2 2 2 5 4 5" xfId="11697"/>
    <cellStyle name="Normal 2 2 3 2 2 2 5 4 5 2" xfId="47493"/>
    <cellStyle name="Normal 2 2 3 2 2 2 5 4 6" xfId="11698"/>
    <cellStyle name="Normal 2 2 3 2 2 2 5 4 6 2" xfId="54244"/>
    <cellStyle name="Normal 2 2 3 2 2 2 5 4 7" xfId="11699"/>
    <cellStyle name="Normal 2 2 3 2 2 2 5 4 7 2" xfId="47489"/>
    <cellStyle name="Normal 2 2 3 2 2 2 5 4 8" xfId="47488"/>
    <cellStyle name="Normal 2 2 3 2 2 2 5 5" xfId="11700"/>
    <cellStyle name="Normal 2 2 3 2 2 2 5 5 2" xfId="11701"/>
    <cellStyle name="Normal 2 2 3 2 2 2 5 5 2 2" xfId="11702"/>
    <cellStyle name="Normal 2 2 3 2 2 2 5 5 2 2 2" xfId="55224"/>
    <cellStyle name="Normal 2 2 3 2 2 2 5 5 2 3" xfId="47487"/>
    <cellStyle name="Normal 2 2 3 2 2 2 5 5 3" xfId="11703"/>
    <cellStyle name="Normal 2 2 3 2 2 2 5 5 3 2" xfId="47490"/>
    <cellStyle name="Normal 2 2 3 2 2 2 5 5 4" xfId="11704"/>
    <cellStyle name="Normal 2 2 3 2 2 2 5 5 4 2" xfId="47486"/>
    <cellStyle name="Normal 2 2 3 2 2 2 5 5 5" xfId="11705"/>
    <cellStyle name="Normal 2 2 3 2 2 2 5 5 5 2" xfId="47485"/>
    <cellStyle name="Normal 2 2 3 2 2 2 5 5 6" xfId="33037"/>
    <cellStyle name="Normal 2 2 3 2 2 2 5 6" xfId="11706"/>
    <cellStyle name="Normal 2 2 3 2 2 2 5 6 2" xfId="11707"/>
    <cellStyle name="Normal 2 2 3 2 2 2 5 6 2 2" xfId="47483"/>
    <cellStyle name="Normal 2 2 3 2 2 2 5 6 3" xfId="11708"/>
    <cellStyle name="Normal 2 2 3 2 2 2 5 6 3 2" xfId="47482"/>
    <cellStyle name="Normal 2 2 3 2 2 2 5 6 4" xfId="47481"/>
    <cellStyle name="Normal 2 2 3 2 2 2 5 7" xfId="11709"/>
    <cellStyle name="Normal 2 2 3 2 2 2 5 7 2" xfId="47480"/>
    <cellStyle name="Normal 2 2 3 2 2 2 5 8" xfId="11710"/>
    <cellStyle name="Normal 2 2 3 2 2 2 5 8 2" xfId="47479"/>
    <cellStyle name="Normal 2 2 3 2 2 2 5 9" xfId="11711"/>
    <cellStyle name="Normal 2 2 3 2 2 2 5 9 2" xfId="47478"/>
    <cellStyle name="Normal 2 2 3 2 2 2 6" xfId="11712"/>
    <cellStyle name="Normal 2 2 3 2 2 2 6 2" xfId="11713"/>
    <cellStyle name="Normal 2 2 3 2 2 2 6 2 2" xfId="47477"/>
    <cellStyle name="Normal 2 2 3 2 2 2 6 3" xfId="47476"/>
    <cellStyle name="Normal 2 2 3 2 2 2 7" xfId="11714"/>
    <cellStyle name="Normal 2 2 3 2 2 2 7 2" xfId="47475"/>
    <cellStyle name="Normal 2 2 3 2 2 2 8" xfId="11715"/>
    <cellStyle name="Normal 2 2 3 2 2 2 8 2" xfId="11716"/>
    <cellStyle name="Normal 2 2 3 2 2 2 8 2 2" xfId="47474"/>
    <cellStyle name="Normal 2 2 3 2 2 2 8 3" xfId="47473"/>
    <cellStyle name="Normal 2 2 3 2 2 2 9" xfId="11717"/>
    <cellStyle name="Normal 2 2 3 2 2 2 9 2" xfId="47472"/>
    <cellStyle name="Normal 2 2 3 2 2 2_Risikomatrise samlet 2012" xfId="11718"/>
    <cellStyle name="Normal 2 2 3 2 2 3" xfId="1061"/>
    <cellStyle name="Normal 2 2 3 2 2 3 2" xfId="29688"/>
    <cellStyle name="Normal 2 2 3 2 2 3 2 2" xfId="47471"/>
    <cellStyle name="Normal 2 2 3 2 2 3 3" xfId="11719"/>
    <cellStyle name="Normal 2 2 3 2 2 4" xfId="1062"/>
    <cellStyle name="Normal 2 2 3 2 2 4 10" xfId="11721"/>
    <cellStyle name="Normal 2 2 3 2 2 4 10 2" xfId="47470"/>
    <cellStyle name="Normal 2 2 3 2 2 4 11" xfId="11720"/>
    <cellStyle name="Normal 2 2 3 2 2 4 11 2" xfId="47469"/>
    <cellStyle name="Normal 2 2 3 2 2 4 12" xfId="47468"/>
    <cellStyle name="Normal 2 2 3 2 2 4 13" xfId="47467"/>
    <cellStyle name="Normal 2 2 3 2 2 4 14" xfId="47466"/>
    <cellStyle name="Normal 2 2 3 2 2 4 15" xfId="47465"/>
    <cellStyle name="Normal 2 2 3 2 2 4 16" xfId="2886"/>
    <cellStyle name="Normal 2 2 3 2 2 4 2" xfId="11722"/>
    <cellStyle name="Normal 2 2 3 2 2 4 2 2" xfId="47464"/>
    <cellStyle name="Normal 2 2 3 2 2 4 3" xfId="11723"/>
    <cellStyle name="Normal 2 2 3 2 2 4 3 2" xfId="55227"/>
    <cellStyle name="Normal 2 2 3 2 2 4 4" xfId="11724"/>
    <cellStyle name="Normal 2 2 3 2 2 4 4 2" xfId="11725"/>
    <cellStyle name="Normal 2 2 3 2 2 4 4 2 2" xfId="11726"/>
    <cellStyle name="Normal 2 2 3 2 2 4 4 2 2 2" xfId="47463"/>
    <cellStyle name="Normal 2 2 3 2 2 4 4 2 3" xfId="11727"/>
    <cellStyle name="Normal 2 2 3 2 2 4 4 2 3 2" xfId="47462"/>
    <cellStyle name="Normal 2 2 3 2 2 4 4 2 4" xfId="47461"/>
    <cellStyle name="Normal 2 2 3 2 2 4 4 3" xfId="11728"/>
    <cellStyle name="Normal 2 2 3 2 2 4 4 3 2" xfId="47460"/>
    <cellStyle name="Normal 2 2 3 2 2 4 4 4" xfId="11729"/>
    <cellStyle name="Normal 2 2 3 2 2 4 4 4 2" xfId="47459"/>
    <cellStyle name="Normal 2 2 3 2 2 4 4 5" xfId="11730"/>
    <cellStyle name="Normal 2 2 3 2 2 4 4 5 2" xfId="47458"/>
    <cellStyle name="Normal 2 2 3 2 2 4 4 6" xfId="47457"/>
    <cellStyle name="Normal 2 2 3 2 2 4 5" xfId="11731"/>
    <cellStyle name="Normal 2 2 3 2 2 4 5 2" xfId="11732"/>
    <cellStyle name="Normal 2 2 3 2 2 4 5 2 2" xfId="47456"/>
    <cellStyle name="Normal 2 2 3 2 2 4 5 3" xfId="11733"/>
    <cellStyle name="Normal 2 2 3 2 2 4 5 3 2" xfId="47451"/>
    <cellStyle name="Normal 2 2 3 2 2 4 5 4" xfId="53349"/>
    <cellStyle name="Normal 2 2 3 2 2 4 6" xfId="11734"/>
    <cellStyle name="Normal 2 2 3 2 2 4 6 2" xfId="47455"/>
    <cellStyle name="Normal 2 2 3 2 2 4 7" xfId="11735"/>
    <cellStyle name="Normal 2 2 3 2 2 4 7 2" xfId="47454"/>
    <cellStyle name="Normal 2 2 3 2 2 4 8" xfId="11736"/>
    <cellStyle name="Normal 2 2 3 2 2 4 8 2" xfId="47453"/>
    <cellStyle name="Normal 2 2 3 2 2 4 9" xfId="11737"/>
    <cellStyle name="Normal 2 2 3 2 2 4 9 2" xfId="47452"/>
    <cellStyle name="Normal 2 2 3 2 2 5" xfId="1063"/>
    <cellStyle name="Normal 2 2 3 2 2 5 2" xfId="11739"/>
    <cellStyle name="Normal 2 2 3 2 2 5 2 2" xfId="35242"/>
    <cellStyle name="Normal 2 2 3 2 2 5 3" xfId="11740"/>
    <cellStyle name="Normal 2 2 3 2 2 5 3 2" xfId="47446"/>
    <cellStyle name="Normal 2 2 3 2 2 5 4" xfId="29689"/>
    <cellStyle name="Normal 2 2 3 2 2 5 4 2" xfId="53348"/>
    <cellStyle name="Normal 2 2 3 2 2 5 5" xfId="11738"/>
    <cellStyle name="Normal 2 2 3 2 2 5 6" xfId="47450"/>
    <cellStyle name="Normal 2 2 3 2 2 5 7" xfId="2887"/>
    <cellStyle name="Normal 2 2 3 2 2 6" xfId="1064"/>
    <cellStyle name="Normal 2 2 3 2 2 6 2" xfId="11742"/>
    <cellStyle name="Normal 2 2 3 2 2 6 2 2" xfId="47449"/>
    <cellStyle name="Normal 2 2 3 2 2 6 3" xfId="11743"/>
    <cellStyle name="Normal 2 2 3 2 2 6 3 2" xfId="47448"/>
    <cellStyle name="Normal 2 2 3 2 2 6 4" xfId="29690"/>
    <cellStyle name="Normal 2 2 3 2 2 6 4 2" xfId="47447"/>
    <cellStyle name="Normal 2 2 3 2 2 6 5" xfId="11741"/>
    <cellStyle name="Normal 2 2 3 2 2 6 6" xfId="53693"/>
    <cellStyle name="Normal 2 2 3 2 2 6 7" xfId="2888"/>
    <cellStyle name="Normal 2 2 3 2 2 7" xfId="11744"/>
    <cellStyle name="Normal 2 2 3 2 2 7 2" xfId="57142"/>
    <cellStyle name="Normal 2 2 3 2 2 8" xfId="11745"/>
    <cellStyle name="Normal 2 2 3 2 2 8 2" xfId="33036"/>
    <cellStyle name="Normal 2 2 3 2 2 9" xfId="11746"/>
    <cellStyle name="Normal 2 2 3 2 2 9 2" xfId="55674"/>
    <cellStyle name="Normal 2 2 3 2 2_Risikomatrise samlet 2012" xfId="11747"/>
    <cellStyle name="Normal 2 2 3 2 3" xfId="1065"/>
    <cellStyle name="Normal 2 2 3 2 3 2" xfId="29691"/>
    <cellStyle name="Normal 2 2 3 2 3 2 2" xfId="47436"/>
    <cellStyle name="Normal 2 2 3 2 3 3" xfId="11748"/>
    <cellStyle name="Normal 2 2 3 2 4" xfId="1066"/>
    <cellStyle name="Normal 2 2 3 2 4 10" xfId="11750"/>
    <cellStyle name="Normal 2 2 3 2 4 10 2" xfId="35244"/>
    <cellStyle name="Normal 2 2 3 2 4 11" xfId="11751"/>
    <cellStyle name="Normal 2 2 3 2 4 11 2" xfId="31922"/>
    <cellStyle name="Normal 2 2 3 2 4 12" xfId="11752"/>
    <cellStyle name="Normal 2 2 3 2 4 12 2" xfId="47442"/>
    <cellStyle name="Normal 2 2 3 2 4 13" xfId="11753"/>
    <cellStyle name="Normal 2 2 3 2 4 13 2" xfId="53352"/>
    <cellStyle name="Normal 2 2 3 2 4 14" xfId="11754"/>
    <cellStyle name="Normal 2 2 3 2 4 14 2" xfId="47445"/>
    <cellStyle name="Normal 2 2 3 2 4 15" xfId="11749"/>
    <cellStyle name="Normal 2 2 3 2 4 15 2" xfId="54243"/>
    <cellStyle name="Normal 2 2 3 2 4 16" xfId="47443"/>
    <cellStyle name="Normal 2 2 3 2 4 17" xfId="35245"/>
    <cellStyle name="Normal 2 2 3 2 4 18" xfId="34244"/>
    <cellStyle name="Normal 2 2 3 2 4 19" xfId="47444"/>
    <cellStyle name="Normal 2 2 3 2 4 2" xfId="1067"/>
    <cellStyle name="Normal 2 2 3 2 4 2 10" xfId="11756"/>
    <cellStyle name="Normal 2 2 3 2 4 2 10 2" xfId="54242"/>
    <cellStyle name="Normal 2 2 3 2 4 2 11" xfId="11755"/>
    <cellStyle name="Normal 2 2 3 2 4 2 11 2" xfId="47440"/>
    <cellStyle name="Normal 2 2 3 2 4 2 12" xfId="47439"/>
    <cellStyle name="Normal 2 2 3 2 4 2 13" xfId="54375"/>
    <cellStyle name="Normal 2 2 3 2 4 2 14" xfId="47441"/>
    <cellStyle name="Normal 2 2 3 2 4 2 15" xfId="54241"/>
    <cellStyle name="Normal 2 2 3 2 4 2 16" xfId="2890"/>
    <cellStyle name="Normal 2 2 3 2 4 2 2" xfId="11757"/>
    <cellStyle name="Normal 2 2 3 2 4 2 2 2" xfId="11758"/>
    <cellStyle name="Normal 2 2 3 2 4 2 2 2 2" xfId="11759"/>
    <cellStyle name="Normal 2 2 3 2 4 2 2 2 2 2" xfId="11760"/>
    <cellStyle name="Normal 2 2 3 2 4 2 2 2 2 2 2" xfId="47437"/>
    <cellStyle name="Normal 2 2 3 2 4 2 2 2 2 3" xfId="33035"/>
    <cellStyle name="Normal 2 2 3 2 4 2 2 2 3" xfId="11761"/>
    <cellStyle name="Normal 2 2 3 2 4 2 2 2 3 2" xfId="34243"/>
    <cellStyle name="Normal 2 2 3 2 4 2 2 2 4" xfId="11762"/>
    <cellStyle name="Normal 2 2 3 2 4 2 2 2 4 2" xfId="47438"/>
    <cellStyle name="Normal 2 2 3 2 4 2 2 2 5" xfId="11763"/>
    <cellStyle name="Normal 2 2 3 2 4 2 2 2 5 2" xfId="54240"/>
    <cellStyle name="Normal 2 2 3 2 4 2 2 2 6" xfId="47434"/>
    <cellStyle name="Normal 2 2 3 2 4 2 2 3" xfId="11764"/>
    <cellStyle name="Normal 2 2 3 2 4 2 2 3 2" xfId="11765"/>
    <cellStyle name="Normal 2 2 3 2 4 2 2 3 2 2" xfId="47433"/>
    <cellStyle name="Normal 2 2 3 2 4 2 2 3 3" xfId="11766"/>
    <cellStyle name="Normal 2 2 3 2 4 2 2 3 3 2" xfId="34242"/>
    <cellStyle name="Normal 2 2 3 2 4 2 2 3 4" xfId="47435"/>
    <cellStyle name="Normal 2 2 3 2 4 2 2 4" xfId="11767"/>
    <cellStyle name="Normal 2 2 3 2 4 2 2 4 2" xfId="54239"/>
    <cellStyle name="Normal 2 2 3 2 4 2 2 5" xfId="11768"/>
    <cellStyle name="Normal 2 2 3 2 4 2 2 5 2" xfId="47431"/>
    <cellStyle name="Normal 2 2 3 2 4 2 2 6" xfId="11769"/>
    <cellStyle name="Normal 2 2 3 2 4 2 2 6 2" xfId="34241"/>
    <cellStyle name="Normal 2 2 3 2 4 2 2 7" xfId="11770"/>
    <cellStyle name="Normal 2 2 3 2 4 2 2 7 2" xfId="47432"/>
    <cellStyle name="Normal 2 2 3 2 4 2 2 8" xfId="54238"/>
    <cellStyle name="Normal 2 2 3 2 4 2 3" xfId="11771"/>
    <cellStyle name="Normal 2 2 3 2 4 2 3 2" xfId="11772"/>
    <cellStyle name="Normal 2 2 3 2 4 2 3 2 2" xfId="11773"/>
    <cellStyle name="Normal 2 2 3 2 4 2 3 2 2 2" xfId="11774"/>
    <cellStyle name="Normal 2 2 3 2 4 2 3 2 2 2 2" xfId="31459"/>
    <cellStyle name="Normal 2 2 3 2 4 2 3 2 2 3" xfId="34240"/>
    <cellStyle name="Normal 2 2 3 2 4 2 3 2 3" xfId="11775"/>
    <cellStyle name="Normal 2 2 3 2 4 2 3 2 3 2" xfId="31282"/>
    <cellStyle name="Normal 2 2 3 2 4 2 3 2 4" xfId="11776"/>
    <cellStyle name="Normal 2 2 3 2 4 2 3 2 4 2" xfId="54237"/>
    <cellStyle name="Normal 2 2 3 2 4 2 3 2 5" xfId="11777"/>
    <cellStyle name="Normal 2 2 3 2 4 2 3 2 5 2" xfId="34239"/>
    <cellStyle name="Normal 2 2 3 2 4 2 3 2 6" xfId="47430"/>
    <cellStyle name="Normal 2 2 3 2 4 2 3 3" xfId="11778"/>
    <cellStyle name="Normal 2 2 3 2 4 2 3 3 2" xfId="11779"/>
    <cellStyle name="Normal 2 2 3 2 4 2 3 3 2 2" xfId="54236"/>
    <cellStyle name="Normal 2 2 3 2 4 2 3 3 3" xfId="11780"/>
    <cellStyle name="Normal 2 2 3 2 4 2 3 3 3 2" xfId="34238"/>
    <cellStyle name="Normal 2 2 3 2 4 2 3 3 4" xfId="47429"/>
    <cellStyle name="Normal 2 2 3 2 4 2 3 4" xfId="11781"/>
    <cellStyle name="Normal 2 2 3 2 4 2 3 4 2" xfId="54235"/>
    <cellStyle name="Normal 2 2 3 2 4 2 3 5" xfId="11782"/>
    <cellStyle name="Normal 2 2 3 2 4 2 3 5 2" xfId="34237"/>
    <cellStyle name="Normal 2 2 3 2 4 2 3 6" xfId="11783"/>
    <cellStyle name="Normal 2 2 3 2 4 2 3 6 2" xfId="47428"/>
    <cellStyle name="Normal 2 2 3 2 4 2 3 7" xfId="11784"/>
    <cellStyle name="Normal 2 2 3 2 4 2 3 7 2" xfId="54234"/>
    <cellStyle name="Normal 2 2 3 2 4 2 3 8" xfId="47426"/>
    <cellStyle name="Normal 2 2 3 2 4 2 4" xfId="11785"/>
    <cellStyle name="Normal 2 2 3 2 4 2 4 2" xfId="11786"/>
    <cellStyle name="Normal 2 2 3 2 4 2 4 2 2" xfId="11787"/>
    <cellStyle name="Normal 2 2 3 2 4 2 4 2 2 2" xfId="47425"/>
    <cellStyle name="Normal 2 2 3 2 4 2 4 2 3" xfId="47424"/>
    <cellStyle name="Normal 2 2 3 2 4 2 4 3" xfId="11788"/>
    <cellStyle name="Normal 2 2 3 2 4 2 4 3 2" xfId="47423"/>
    <cellStyle name="Normal 2 2 3 2 4 2 4 4" xfId="11789"/>
    <cellStyle name="Normal 2 2 3 2 4 2 4 4 2" xfId="47422"/>
    <cellStyle name="Normal 2 2 3 2 4 2 4 5" xfId="11790"/>
    <cellStyle name="Normal 2 2 3 2 4 2 4 5 2" xfId="47421"/>
    <cellStyle name="Normal 2 2 3 2 4 2 4 6" xfId="47420"/>
    <cellStyle name="Normal 2 2 3 2 4 2 5" xfId="11791"/>
    <cellStyle name="Normal 2 2 3 2 4 2 5 2" xfId="11792"/>
    <cellStyle name="Normal 2 2 3 2 4 2 5 2 2" xfId="47419"/>
    <cellStyle name="Normal 2 2 3 2 4 2 5 3" xfId="11793"/>
    <cellStyle name="Normal 2 2 3 2 4 2 5 3 2" xfId="55226"/>
    <cellStyle name="Normal 2 2 3 2 4 2 5 4" xfId="47418"/>
    <cellStyle name="Normal 2 2 3 2 4 2 6" xfId="11794"/>
    <cellStyle name="Normal 2 2 3 2 4 2 6 2" xfId="47417"/>
    <cellStyle name="Normal 2 2 3 2 4 2 7" xfId="11795"/>
    <cellStyle name="Normal 2 2 3 2 4 2 7 2" xfId="47416"/>
    <cellStyle name="Normal 2 2 3 2 4 2 8" xfId="11796"/>
    <cellStyle name="Normal 2 2 3 2 4 2 8 2" xfId="47415"/>
    <cellStyle name="Normal 2 2 3 2 4 2 9" xfId="11797"/>
    <cellStyle name="Normal 2 2 3 2 4 2 9 2" xfId="47414"/>
    <cellStyle name="Normal 2 2 3 2 4 20" xfId="2889"/>
    <cellStyle name="Normal 2 2 3 2 4 3" xfId="1068"/>
    <cellStyle name="Normal 2 2 3 2 4 3 10" xfId="11799"/>
    <cellStyle name="Normal 2 2 3 2 4 3 10 2" xfId="55225"/>
    <cellStyle name="Normal 2 2 3 2 4 3 11" xfId="11800"/>
    <cellStyle name="Normal 2 2 3 2 4 3 11 2" xfId="47413"/>
    <cellStyle name="Normal 2 2 3 2 4 3 12" xfId="11798"/>
    <cellStyle name="Normal 2 2 3 2 4 3 12 2" xfId="47412"/>
    <cellStyle name="Normal 2 2 3 2 4 3 13" xfId="47411"/>
    <cellStyle name="Normal 2 2 3 2 4 3 14" xfId="55671"/>
    <cellStyle name="Normal 2 2 3 2 4 3 15" xfId="47409"/>
    <cellStyle name="Normal 2 2 3 2 4 3 16" xfId="47408"/>
    <cellStyle name="Normal 2 2 3 2 4 3 17" xfId="2891"/>
    <cellStyle name="Normal 2 2 3 2 4 3 2" xfId="11801"/>
    <cellStyle name="Normal 2 2 3 2 4 3 2 2" xfId="47407"/>
    <cellStyle name="Normal 2 2 3 2 4 3 3" xfId="11802"/>
    <cellStyle name="Normal 2 2 3 2 4 3 3 2" xfId="11803"/>
    <cellStyle name="Normal 2 2 3 2 4 3 3 2 2" xfId="11804"/>
    <cellStyle name="Normal 2 2 3 2 4 3 3 2 2 2" xfId="11805"/>
    <cellStyle name="Normal 2 2 3 2 4 3 3 2 2 2 2" xfId="47406"/>
    <cellStyle name="Normal 2 2 3 2 4 3 3 2 2 3" xfId="47405"/>
    <cellStyle name="Normal 2 2 3 2 4 3 3 2 3" xfId="11806"/>
    <cellStyle name="Normal 2 2 3 2 4 3 3 2 3 2" xfId="47402"/>
    <cellStyle name="Normal 2 2 3 2 4 3 3 2 4" xfId="11807"/>
    <cellStyle name="Normal 2 2 3 2 4 3 3 2 4 2" xfId="55974"/>
    <cellStyle name="Normal 2 2 3 2 4 3 3 2 5" xfId="11808"/>
    <cellStyle name="Normal 2 2 3 2 4 3 3 2 5 2" xfId="47410"/>
    <cellStyle name="Normal 2 2 3 2 4 3 3 2 6" xfId="54233"/>
    <cellStyle name="Normal 2 2 3 2 4 3 3 3" xfId="11809"/>
    <cellStyle name="Normal 2 2 3 2 4 3 3 3 2" xfId="11810"/>
    <cellStyle name="Normal 2 2 3 2 4 3 3 3 2 2" xfId="55223"/>
    <cellStyle name="Normal 2 2 3 2 4 3 3 3 3" xfId="11811"/>
    <cellStyle name="Normal 2 2 3 2 4 3 3 3 3 2" xfId="34235"/>
    <cellStyle name="Normal 2 2 3 2 4 3 3 3 4" xfId="47404"/>
    <cellStyle name="Normal 2 2 3 2 4 3 3 4" xfId="11812"/>
    <cellStyle name="Normal 2 2 3 2 4 3 3 4 2" xfId="54232"/>
    <cellStyle name="Normal 2 2 3 2 4 3 3 5" xfId="11813"/>
    <cellStyle name="Normal 2 2 3 2 4 3 3 5 2" xfId="53692"/>
    <cellStyle name="Normal 2 2 3 2 4 3 3 6" xfId="11814"/>
    <cellStyle name="Normal 2 2 3 2 4 3 3 6 2" xfId="47401"/>
    <cellStyle name="Normal 2 2 3 2 4 3 3 7" xfId="11815"/>
    <cellStyle name="Normal 2 2 3 2 4 3 3 7 2" xfId="47395"/>
    <cellStyle name="Normal 2 2 3 2 4 3 3 8" xfId="57141"/>
    <cellStyle name="Normal 2 2 3 2 4 3 4" xfId="11816"/>
    <cellStyle name="Normal 2 2 3 2 4 3 4 2" xfId="11817"/>
    <cellStyle name="Normal 2 2 3 2 4 3 4 2 2" xfId="11818"/>
    <cellStyle name="Normal 2 2 3 2 4 3 4 2 2 2" xfId="11819"/>
    <cellStyle name="Normal 2 2 3 2 4 3 4 2 2 2 2" xfId="47400"/>
    <cellStyle name="Normal 2 2 3 2 4 3 4 2 2 3" xfId="47399"/>
    <cellStyle name="Normal 2 2 3 2 4 3 4 2 3" xfId="11820"/>
    <cellStyle name="Normal 2 2 3 2 4 3 4 2 3 2" xfId="31281"/>
    <cellStyle name="Normal 2 2 3 2 4 3 4 2 4" xfId="11821"/>
    <cellStyle name="Normal 2 2 3 2 4 3 4 2 4 2" xfId="47398"/>
    <cellStyle name="Normal 2 2 3 2 4 3 4 2 5" xfId="11822"/>
    <cellStyle name="Normal 2 2 3 2 4 3 4 2 5 2" xfId="47397"/>
    <cellStyle name="Normal 2 2 3 2 4 3 4 2 6" xfId="47396"/>
    <cellStyle name="Normal 2 2 3 2 4 3 4 3" xfId="11823"/>
    <cellStyle name="Normal 2 2 3 2 4 3 4 3 2" xfId="11824"/>
    <cellStyle name="Normal 2 2 3 2 4 3 4 3 2 2" xfId="33034"/>
    <cellStyle name="Normal 2 2 3 2 4 3 4 3 3" xfId="11825"/>
    <cellStyle name="Normal 2 2 3 2 4 3 4 3 3 2" xfId="34234"/>
    <cellStyle name="Normal 2 2 3 2 4 3 4 3 4" xfId="47403"/>
    <cellStyle name="Normal 2 2 3 2 4 3 4 4" xfId="11826"/>
    <cellStyle name="Normal 2 2 3 2 4 3 4 4 2" xfId="54231"/>
    <cellStyle name="Normal 2 2 3 2 4 3 4 5" xfId="11827"/>
    <cellStyle name="Normal 2 2 3 2 4 3 4 5 2" xfId="57140"/>
    <cellStyle name="Normal 2 2 3 2 4 3 4 6" xfId="11828"/>
    <cellStyle name="Normal 2 2 3 2 4 3 4 6 2" xfId="47390"/>
    <cellStyle name="Normal 2 2 3 2 4 3 4 7" xfId="11829"/>
    <cellStyle name="Normal 2 2 3 2 4 3 4 7 2" xfId="54230"/>
    <cellStyle name="Normal 2 2 3 2 4 3 4 8" xfId="3820"/>
    <cellStyle name="Normal 2 2 3 2 4 3 5" xfId="11830"/>
    <cellStyle name="Normal 2 2 3 2 4 3 5 2" xfId="11831"/>
    <cellStyle name="Normal 2 2 3 2 4 3 5 2 2" xfId="11832"/>
    <cellStyle name="Normal 2 2 3 2 4 3 5 2 2 2" xfId="47394"/>
    <cellStyle name="Normal 2 2 3 2 4 3 5 2 3" xfId="55673"/>
    <cellStyle name="Normal 2 2 3 2 4 3 5 3" xfId="11833"/>
    <cellStyle name="Normal 2 2 3 2 4 3 5 3 2" xfId="34233"/>
    <cellStyle name="Normal 2 2 3 2 4 3 5 4" xfId="11834"/>
    <cellStyle name="Normal 2 2 3 2 4 3 5 4 2" xfId="47393"/>
    <cellStyle name="Normal 2 2 3 2 4 3 5 5" xfId="11835"/>
    <cellStyle name="Normal 2 2 3 2 4 3 5 5 2" xfId="54229"/>
    <cellStyle name="Normal 2 2 3 2 4 3 5 6" xfId="34232"/>
    <cellStyle name="Normal 2 2 3 2 4 3 6" xfId="11836"/>
    <cellStyle name="Normal 2 2 3 2 4 3 6 2" xfId="11837"/>
    <cellStyle name="Normal 2 2 3 2 4 3 6 2 2" xfId="47392"/>
    <cellStyle name="Normal 2 2 3 2 4 3 6 3" xfId="11838"/>
    <cellStyle name="Normal 2 2 3 2 4 3 6 3 2" xfId="55669"/>
    <cellStyle name="Normal 2 2 3 2 4 3 6 4" xfId="34231"/>
    <cellStyle name="Normal 2 2 3 2 4 3 7" xfId="11839"/>
    <cellStyle name="Normal 2 2 3 2 4 3 7 2" xfId="47391"/>
    <cellStyle name="Normal 2 2 3 2 4 3 8" xfId="11840"/>
    <cellStyle name="Normal 2 2 3 2 4 3 8 2" xfId="33033"/>
    <cellStyle name="Normal 2 2 3 2 4 3 9" xfId="11841"/>
    <cellStyle name="Normal 2 2 3 2 4 3 9 2" xfId="47387"/>
    <cellStyle name="Normal 2 2 3 2 4 4" xfId="1069"/>
    <cellStyle name="Normal 2 2 3 2 4 4 10" xfId="11843"/>
    <cellStyle name="Normal 2 2 3 2 4 4 10 2" xfId="47389"/>
    <cellStyle name="Normal 2 2 3 2 4 4 11" xfId="11844"/>
    <cellStyle name="Normal 2 2 3 2 4 4 11 2" xfId="47388"/>
    <cellStyle name="Normal 2 2 3 2 4 4 12" xfId="11842"/>
    <cellStyle name="Normal 2 2 3 2 4 4 12 2" xfId="31280"/>
    <cellStyle name="Normal 2 2 3 2 4 4 13" xfId="33032"/>
    <cellStyle name="Normal 2 2 3 2 4 4 14" xfId="47384"/>
    <cellStyle name="Normal 2 2 3 2 4 4 15" xfId="57139"/>
    <cellStyle name="Normal 2 2 3 2 4 4 16" xfId="47386"/>
    <cellStyle name="Normal 2 2 3 2 4 4 17" xfId="2892"/>
    <cellStyle name="Normal 2 2 3 2 4 4 2" xfId="11845"/>
    <cellStyle name="Normal 2 2 3 2 4 4 2 2" xfId="47385"/>
    <cellStyle name="Normal 2 2 3 2 4 4 3" xfId="11846"/>
    <cellStyle name="Normal 2 2 3 2 4 4 3 2" xfId="11847"/>
    <cellStyle name="Normal 2 2 3 2 4 4 3 2 2" xfId="11848"/>
    <cellStyle name="Normal 2 2 3 2 4 4 3 2 2 2" xfId="11849"/>
    <cellStyle name="Normal 2 2 3 2 4 4 3 2 2 2 2" xfId="33031"/>
    <cellStyle name="Normal 2 2 3 2 4 4 3 2 2 3" xfId="47383"/>
    <cellStyle name="Normal 2 2 3 2 4 4 3 2 3" xfId="11850"/>
    <cellStyle name="Normal 2 2 3 2 4 4 3 2 3 2" xfId="57138"/>
    <cellStyle name="Normal 2 2 3 2 4 4 3 2 4" xfId="11851"/>
    <cellStyle name="Normal 2 2 3 2 4 4 3 2 4 2" xfId="33030"/>
    <cellStyle name="Normal 2 2 3 2 4 4 3 2 5" xfId="11852"/>
    <cellStyle name="Normal 2 2 3 2 4 4 3 2 5 2" xfId="47379"/>
    <cellStyle name="Normal 2 2 3 2 4 4 3 2 6" xfId="57137"/>
    <cellStyle name="Normal 2 2 3 2 4 4 3 3" xfId="11853"/>
    <cellStyle name="Normal 2 2 3 2 4 4 3 3 2" xfId="11854"/>
    <cellStyle name="Normal 2 2 3 2 4 4 3 3 2 2" xfId="47382"/>
    <cellStyle name="Normal 2 2 3 2 4 4 3 3 3" xfId="11855"/>
    <cellStyle name="Normal 2 2 3 2 4 4 3 3 3 2" xfId="31279"/>
    <cellStyle name="Normal 2 2 3 2 4 4 3 3 4" xfId="47381"/>
    <cellStyle name="Normal 2 2 3 2 4 4 3 4" xfId="11856"/>
    <cellStyle name="Normal 2 2 3 2 4 4 3 4 2" xfId="47380"/>
    <cellStyle name="Normal 2 2 3 2 4 4 3 5" xfId="11857"/>
    <cellStyle name="Normal 2 2 3 2 4 4 3 5 2" xfId="33029"/>
    <cellStyle name="Normal 2 2 3 2 4 4 3 6" xfId="11858"/>
    <cellStyle name="Normal 2 2 3 2 4 4 3 6 2" xfId="47375"/>
    <cellStyle name="Normal 2 2 3 2 4 4 3 7" xfId="11859"/>
    <cellStyle name="Normal 2 2 3 2 4 4 3 7 2" xfId="47376"/>
    <cellStyle name="Normal 2 2 3 2 4 4 3 8" xfId="57136"/>
    <cellStyle name="Normal 2 2 3 2 4 4 4" xfId="11860"/>
    <cellStyle name="Normal 2 2 3 2 4 4 4 2" xfId="11861"/>
    <cellStyle name="Normal 2 2 3 2 4 4 4 2 2" xfId="11862"/>
    <cellStyle name="Normal 2 2 3 2 4 4 4 2 2 2" xfId="11863"/>
    <cellStyle name="Normal 2 2 3 2 4 4 4 2 2 2 2" xfId="47378"/>
    <cellStyle name="Normal 2 2 3 2 4 4 4 2 2 3" xfId="31278"/>
    <cellStyle name="Normal 2 2 3 2 4 4 4 2 3" xfId="11864"/>
    <cellStyle name="Normal 2 2 3 2 4 4 4 2 3 2" xfId="47377"/>
    <cellStyle name="Normal 2 2 3 2 4 4 4 2 4" xfId="11865"/>
    <cellStyle name="Normal 2 2 3 2 4 4 4 2 4 2" xfId="32024"/>
    <cellStyle name="Normal 2 2 3 2 4 4 4 2 5" xfId="11866"/>
    <cellStyle name="Normal 2 2 3 2 4 4 4 2 5 2" xfId="33028"/>
    <cellStyle name="Normal 2 2 3 2 4 4 4 2 6" xfId="47371"/>
    <cellStyle name="Normal 2 2 3 2 4 4 4 3" xfId="11867"/>
    <cellStyle name="Normal 2 2 3 2 4 4 4 3 2" xfId="11868"/>
    <cellStyle name="Normal 2 2 3 2 4 4 4 3 2 2" xfId="57135"/>
    <cellStyle name="Normal 2 2 3 2 4 4 4 3 3" xfId="11869"/>
    <cellStyle name="Normal 2 2 3 2 4 4 4 3 3 2" xfId="31277"/>
    <cellStyle name="Normal 2 2 3 2 4 4 4 3 4" xfId="47374"/>
    <cellStyle name="Normal 2 2 3 2 4 4 4 4" xfId="11870"/>
    <cellStyle name="Normal 2 2 3 2 4 4 4 4 2" xfId="47373"/>
    <cellStyle name="Normal 2 2 3 2 4 4 4 5" xfId="11871"/>
    <cellStyle name="Normal 2 2 3 2 4 4 4 5 2" xfId="57487"/>
    <cellStyle name="Normal 2 2 3 2 4 4 4 6" xfId="11872"/>
    <cellStyle name="Normal 2 2 3 2 4 4 4 6 2" xfId="33027"/>
    <cellStyle name="Normal 2 2 3 2 4 4 4 7" xfId="11873"/>
    <cellStyle name="Normal 2 2 3 2 4 4 4 7 2" xfId="47366"/>
    <cellStyle name="Normal 2 2 3 2 4 4 4 8" xfId="57134"/>
    <cellStyle name="Normal 2 2 3 2 4 4 5" xfId="11874"/>
    <cellStyle name="Normal 2 2 3 2 4 4 5 2" xfId="11875"/>
    <cellStyle name="Normal 2 2 3 2 4 4 5 2 2" xfId="11876"/>
    <cellStyle name="Normal 2 2 3 2 4 4 5 2 2 2" xfId="47370"/>
    <cellStyle name="Normal 2 2 3 2 4 4 5 2 3" xfId="47369"/>
    <cellStyle name="Normal 2 2 3 2 4 4 5 3" xfId="11877"/>
    <cellStyle name="Normal 2 2 3 2 4 4 5 3 2" xfId="47368"/>
    <cellStyle name="Normal 2 2 3 2 4 4 5 4" xfId="11878"/>
    <cellStyle name="Normal 2 2 3 2 4 4 5 4 2" xfId="47367"/>
    <cellStyle name="Normal 2 2 3 2 4 4 5 5" xfId="11879"/>
    <cellStyle name="Normal 2 2 3 2 4 4 5 5 2" xfId="33026"/>
    <cellStyle name="Normal 2 2 3 2 4 4 5 6" xfId="47357"/>
    <cellStyle name="Normal 2 2 3 2 4 4 6" xfId="11880"/>
    <cellStyle name="Normal 2 2 3 2 4 4 6 2" xfId="11881"/>
    <cellStyle name="Normal 2 2 3 2 4 4 6 2 2" xfId="57132"/>
    <cellStyle name="Normal 2 2 3 2 4 4 6 3" xfId="11882"/>
    <cellStyle name="Normal 2 2 3 2 4 4 6 3 2" xfId="55222"/>
    <cellStyle name="Normal 2 2 3 2 4 4 6 4" xfId="47365"/>
    <cellStyle name="Normal 2 2 3 2 4 4 7" xfId="11883"/>
    <cellStyle name="Normal 2 2 3 2 4 4 7 2" xfId="47364"/>
    <cellStyle name="Normal 2 2 3 2 4 4 8" xfId="11884"/>
    <cellStyle name="Normal 2 2 3 2 4 4 8 2" xfId="47363"/>
    <cellStyle name="Normal 2 2 3 2 4 4 9" xfId="11885"/>
    <cellStyle name="Normal 2 2 3 2 4 4 9 2" xfId="47358"/>
    <cellStyle name="Normal 2 2 3 2 4 5" xfId="1070"/>
    <cellStyle name="Normal 2 2 3 2 4 5 10" xfId="11887"/>
    <cellStyle name="Normal 2 2 3 2 4 5 10 2" xfId="57133"/>
    <cellStyle name="Normal 2 2 3 2 4 5 11" xfId="11888"/>
    <cellStyle name="Normal 2 2 3 2 4 5 11 2" xfId="47362"/>
    <cellStyle name="Normal 2 2 3 2 4 5 12" xfId="11886"/>
    <cellStyle name="Normal 2 2 3 2 4 5 12 2" xfId="47361"/>
    <cellStyle name="Normal 2 2 3 2 4 5 13" xfId="47360"/>
    <cellStyle name="Normal 2 2 3 2 4 5 14" xfId="47359"/>
    <cellStyle name="Normal 2 2 3 2 4 5 15" xfId="33025"/>
    <cellStyle name="Normal 2 2 3 2 4 5 16" xfId="33024"/>
    <cellStyle name="Normal 2 2 3 2 4 5 17" xfId="2893"/>
    <cellStyle name="Normal 2 2 3 2 4 5 2" xfId="11889"/>
    <cellStyle name="Normal 2 2 3 2 4 5 2 2" xfId="33023"/>
    <cellStyle name="Normal 2 2 3 2 4 5 3" xfId="11890"/>
    <cellStyle name="Normal 2 2 3 2 4 5 3 2" xfId="11891"/>
    <cellStyle name="Normal 2 2 3 2 4 5 3 2 2" xfId="11892"/>
    <cellStyle name="Normal 2 2 3 2 4 5 3 2 2 2" xfId="11893"/>
    <cellStyle name="Normal 2 2 3 2 4 5 3 2 2 2 2" xfId="47356"/>
    <cellStyle name="Normal 2 2 3 2 4 5 3 2 2 3" xfId="47355"/>
    <cellStyle name="Normal 2 2 3 2 4 5 3 2 3" xfId="11894"/>
    <cellStyle name="Normal 2 2 3 2 4 5 3 2 3 2" xfId="47354"/>
    <cellStyle name="Normal 2 2 3 2 4 5 3 2 4" xfId="11895"/>
    <cellStyle name="Normal 2 2 3 2 4 5 3 2 4 2" xfId="47353"/>
    <cellStyle name="Normal 2 2 3 2 4 5 3 2 5" xfId="11896"/>
    <cellStyle name="Normal 2 2 3 2 4 5 3 2 5 2" xfId="47352"/>
    <cellStyle name="Normal 2 2 3 2 4 5 3 2 6" xfId="47351"/>
    <cellStyle name="Normal 2 2 3 2 4 5 3 3" xfId="11897"/>
    <cellStyle name="Normal 2 2 3 2 4 5 3 3 2" xfId="11898"/>
    <cellStyle name="Normal 2 2 3 2 4 5 3 3 2 2" xfId="47350"/>
    <cellStyle name="Normal 2 2 3 2 4 5 3 3 3" xfId="11899"/>
    <cellStyle name="Normal 2 2 3 2 4 5 3 3 3 2" xfId="47349"/>
    <cellStyle name="Normal 2 2 3 2 4 5 3 3 4" xfId="3821"/>
    <cellStyle name="Normal 2 2 3 2 4 5 3 4" xfId="11900"/>
    <cellStyle name="Normal 2 2 3 2 4 5 3 4 2" xfId="47372"/>
    <cellStyle name="Normal 2 2 3 2 4 5 3 5" xfId="11901"/>
    <cellStyle name="Normal 2 2 3 2 4 5 3 5 2" xfId="54228"/>
    <cellStyle name="Normal 2 2 3 2 4 5 3 6" xfId="11902"/>
    <cellStyle name="Normal 2 2 3 2 4 5 3 6 2" xfId="31921"/>
    <cellStyle name="Normal 2 2 3 2 4 5 3 7" xfId="11903"/>
    <cellStyle name="Normal 2 2 3 2 4 5 3 7 2" xfId="47347"/>
    <cellStyle name="Normal 2 2 3 2 4 5 3 8" xfId="47341"/>
    <cellStyle name="Normal 2 2 3 2 4 5 4" xfId="11904"/>
    <cellStyle name="Normal 2 2 3 2 4 5 4 2" xfId="11905"/>
    <cellStyle name="Normal 2 2 3 2 4 5 4 2 2" xfId="11906"/>
    <cellStyle name="Normal 2 2 3 2 4 5 4 2 2 2" xfId="11907"/>
    <cellStyle name="Normal 2 2 3 2 4 5 4 2 2 2 2" xfId="53347"/>
    <cellStyle name="Normal 2 2 3 2 4 5 4 2 2 3" xfId="47346"/>
    <cellStyle name="Normal 2 2 3 2 4 5 4 2 3" xfId="11908"/>
    <cellStyle name="Normal 2 2 3 2 4 5 4 2 3 2" xfId="47348"/>
    <cellStyle name="Normal 2 2 3 2 4 5 4 2 4" xfId="11909"/>
    <cellStyle name="Normal 2 2 3 2 4 5 4 2 4 2" xfId="47345"/>
    <cellStyle name="Normal 2 2 3 2 4 5 4 2 5" xfId="11910"/>
    <cellStyle name="Normal 2 2 3 2 4 5 4 2 5 2" xfId="31275"/>
    <cellStyle name="Normal 2 2 3 2 4 5 4 2 6" xfId="47344"/>
    <cellStyle name="Normal 2 2 3 2 4 5 4 3" xfId="11911"/>
    <cellStyle name="Normal 2 2 3 2 4 5 4 3 2" xfId="11912"/>
    <cellStyle name="Normal 2 2 3 2 4 5 4 3 2 2" xfId="47343"/>
    <cellStyle name="Normal 2 2 3 2 4 5 4 3 3" xfId="11913"/>
    <cellStyle name="Normal 2 2 3 2 4 5 4 3 3 2" xfId="47342"/>
    <cellStyle name="Normal 2 2 3 2 4 5 4 3 4" xfId="31276"/>
    <cellStyle name="Normal 2 2 3 2 4 5 4 4" xfId="11914"/>
    <cellStyle name="Normal 2 2 3 2 4 5 4 4 2" xfId="35243"/>
    <cellStyle name="Normal 2 2 3 2 4 5 4 5" xfId="11915"/>
    <cellStyle name="Normal 2 2 3 2 4 5 4 5 2" xfId="47340"/>
    <cellStyle name="Normal 2 2 3 2 4 5 4 6" xfId="11916"/>
    <cellStyle name="Normal 2 2 3 2 4 5 4 6 2" xfId="47339"/>
    <cellStyle name="Normal 2 2 3 2 4 5 4 7" xfId="11917"/>
    <cellStyle name="Normal 2 2 3 2 4 5 4 7 2" xfId="47338"/>
    <cellStyle name="Normal 2 2 3 2 4 5 4 8" xfId="47337"/>
    <cellStyle name="Normal 2 2 3 2 4 5 5" xfId="11918"/>
    <cellStyle name="Normal 2 2 3 2 4 5 5 2" xfId="11919"/>
    <cellStyle name="Normal 2 2 3 2 4 5 5 2 2" xfId="11920"/>
    <cellStyle name="Normal 2 2 3 2 4 5 5 2 2 2" xfId="47336"/>
    <cellStyle name="Normal 2 2 3 2 4 5 5 2 3" xfId="31273"/>
    <cellStyle name="Normal 2 2 3 2 4 5 5 3" xfId="11921"/>
    <cellStyle name="Normal 2 2 3 2 4 5 5 3 2" xfId="47335"/>
    <cellStyle name="Normal 2 2 3 2 4 5 5 4" xfId="11922"/>
    <cellStyle name="Normal 2 2 3 2 4 5 5 4 2" xfId="47334"/>
    <cellStyle name="Normal 2 2 3 2 4 5 5 5" xfId="11923"/>
    <cellStyle name="Normal 2 2 3 2 4 5 5 5 2" xfId="47333"/>
    <cellStyle name="Normal 2 2 3 2 4 5 5 6" xfId="47332"/>
    <cellStyle name="Normal 2 2 3 2 4 5 6" xfId="11924"/>
    <cellStyle name="Normal 2 2 3 2 4 5 6 2" xfId="11925"/>
    <cellStyle name="Normal 2 2 3 2 4 5 6 2 2" xfId="47331"/>
    <cellStyle name="Normal 2 2 3 2 4 5 6 3" xfId="11926"/>
    <cellStyle name="Normal 2 2 3 2 4 5 6 3 2" xfId="47326"/>
    <cellStyle name="Normal 2 2 3 2 4 5 6 4" xfId="57131"/>
    <cellStyle name="Normal 2 2 3 2 4 5 7" xfId="11927"/>
    <cellStyle name="Normal 2 2 3 2 4 5 7 2" xfId="47330"/>
    <cellStyle name="Normal 2 2 3 2 4 5 8" xfId="11928"/>
    <cellStyle name="Normal 2 2 3 2 4 5 8 2" xfId="47329"/>
    <cellStyle name="Normal 2 2 3 2 4 5 9" xfId="11929"/>
    <cellStyle name="Normal 2 2 3 2 4 5 9 2" xfId="47328"/>
    <cellStyle name="Normal 2 2 3 2 4 6" xfId="11930"/>
    <cellStyle name="Normal 2 2 3 2 4 6 2" xfId="47327"/>
    <cellStyle name="Normal 2 2 3 2 4 7" xfId="11931"/>
    <cellStyle name="Normal 2 2 3 2 4 7 2" xfId="11932"/>
    <cellStyle name="Normal 2 2 3 2 4 7 2 2" xfId="33022"/>
    <cellStyle name="Normal 2 2 3 2 4 7 3" xfId="47321"/>
    <cellStyle name="Normal 2 2 3 2 4 8" xfId="11933"/>
    <cellStyle name="Normal 2 2 3 2 4 8 2" xfId="11934"/>
    <cellStyle name="Normal 2 2 3 2 4 8 2 2" xfId="11935"/>
    <cellStyle name="Normal 2 2 3 2 4 8 2 2 2" xfId="57130"/>
    <cellStyle name="Normal 2 2 3 2 4 8 2 3" xfId="47325"/>
    <cellStyle name="Normal 2 2 3 2 4 8 3" xfId="11936"/>
    <cellStyle name="Normal 2 2 3 2 4 8 3 2" xfId="47324"/>
    <cellStyle name="Normal 2 2 3 2 4 8 4" xfId="47323"/>
    <cellStyle name="Normal 2 2 3 2 4 9" xfId="11937"/>
    <cellStyle name="Normal 2 2 3 2 4 9 2" xfId="11938"/>
    <cellStyle name="Normal 2 2 3 2 4 9 2 2" xfId="47322"/>
    <cellStyle name="Normal 2 2 3 2 4 9 3" xfId="33021"/>
    <cellStyle name="Normal 2 2 3 2 4_Risikomatrise samlet 2012" xfId="11939"/>
    <cellStyle name="Normal 2 2 3 2 5" xfId="1071"/>
    <cellStyle name="Normal 2 2 3 2 5 2" xfId="11941"/>
    <cellStyle name="Normal 2 2 3 2 5 2 2" xfId="11942"/>
    <cellStyle name="Normal 2 2 3 2 5 2 2 2" xfId="11943"/>
    <cellStyle name="Normal 2 2 3 2 5 2 2 2 2" xfId="11944"/>
    <cellStyle name="Normal 2 2 3 2 5 2 2 2 2 2" xfId="47316"/>
    <cellStyle name="Normal 2 2 3 2 5 2 2 2 3" xfId="11945"/>
    <cellStyle name="Normal 2 2 3 2 5 2 2 2 3 2" xfId="57129"/>
    <cellStyle name="Normal 2 2 3 2 5 2 2 2 4" xfId="47320"/>
    <cellStyle name="Normal 2 2 3 2 5 2 2 3" xfId="11946"/>
    <cellStyle name="Normal 2 2 3 2 5 2 2 3 2" xfId="47319"/>
    <cellStyle name="Normal 2 2 3 2 5 2 2 4" xfId="11947"/>
    <cellStyle name="Normal 2 2 3 2 5 2 2 4 2" xfId="47318"/>
    <cellStyle name="Normal 2 2 3 2 5 2 2 5" xfId="11948"/>
    <cellStyle name="Normal 2 2 3 2 5 2 2 5 2" xfId="47317"/>
    <cellStyle name="Normal 2 2 3 2 5 2 2 6" xfId="33020"/>
    <cellStyle name="Normal 2 2 3 2 5 2 3" xfId="11949"/>
    <cellStyle name="Normal 2 2 3 2 5 2 3 2" xfId="11950"/>
    <cellStyle name="Normal 2 2 3 2 5 2 3 2 2" xfId="47315"/>
    <cellStyle name="Normal 2 2 3 2 5 2 3 3" xfId="11951"/>
    <cellStyle name="Normal 2 2 3 2 5 2 3 3 2" xfId="55221"/>
    <cellStyle name="Normal 2 2 3 2 5 2 3 4" xfId="54227"/>
    <cellStyle name="Normal 2 2 3 2 5 2 4" xfId="11952"/>
    <cellStyle name="Normal 2 2 3 2 5 2 4 2" xfId="47313"/>
    <cellStyle name="Normal 2 2 3 2 5 2 5" xfId="11953"/>
    <cellStyle name="Normal 2 2 3 2 5 2 5 2" xfId="47312"/>
    <cellStyle name="Normal 2 2 3 2 5 2 6" xfId="11954"/>
    <cellStyle name="Normal 2 2 3 2 5 2 6 2" xfId="47314"/>
    <cellStyle name="Normal 2 2 3 2 5 2 7" xfId="11955"/>
    <cellStyle name="Normal 2 2 3 2 5 2 7 2" xfId="47311"/>
    <cellStyle name="Normal 2 2 3 2 5 2 8" xfId="47310"/>
    <cellStyle name="Normal 2 2 3 2 5 3" xfId="11956"/>
    <cellStyle name="Normal 2 2 3 2 5 3 2" xfId="47309"/>
    <cellStyle name="Normal 2 2 3 2 5 4" xfId="11957"/>
    <cellStyle name="Normal 2 2 3 2 5 4 2" xfId="47308"/>
    <cellStyle name="Normal 2 2 3 2 5 5" xfId="11958"/>
    <cellStyle name="Normal 2 2 3 2 5 5 2" xfId="47307"/>
    <cellStyle name="Normal 2 2 3 2 5 6" xfId="29692"/>
    <cellStyle name="Normal 2 2 3 2 5 6 2" xfId="47306"/>
    <cellStyle name="Normal 2 2 3 2 5 7" xfId="11940"/>
    <cellStyle name="Normal 2 2 3 2 5 8" xfId="47305"/>
    <cellStyle name="Normal 2 2 3 2 5 9" xfId="2894"/>
    <cellStyle name="Normal 2 2 3 2 6" xfId="1072"/>
    <cellStyle name="Normal 2 2 3 2 6 2" xfId="29693"/>
    <cellStyle name="Normal 2 2 3 2 6 2 2" xfId="31274"/>
    <cellStyle name="Normal 2 2 3 2 6 3" xfId="11959"/>
    <cellStyle name="Normal 2 2 3 2 7" xfId="1073"/>
    <cellStyle name="Normal 2 2 3 2 7 2" xfId="29694"/>
    <cellStyle name="Normal 2 2 3 2 7 2 2" xfId="47304"/>
    <cellStyle name="Normal 2 2 3 2 7 3" xfId="11960"/>
    <cellStyle name="Normal 2 2 3 2 8" xfId="11961"/>
    <cellStyle name="Normal 2 2 3 2 8 2" xfId="11962"/>
    <cellStyle name="Normal 2 2 3 2 8 2 2" xfId="11963"/>
    <cellStyle name="Normal 2 2 3 2 8 2 2 2" xfId="11964"/>
    <cellStyle name="Normal 2 2 3 2 8 2 2 2 2" xfId="47303"/>
    <cellStyle name="Normal 2 2 3 2 8 2 2 3" xfId="55217"/>
    <cellStyle name="Normal 2 2 3 2 8 2 3" xfId="11965"/>
    <cellStyle name="Normal 2 2 3 2 8 2 3 2" xfId="47302"/>
    <cellStyle name="Normal 2 2 3 2 8 2 4" xfId="11966"/>
    <cellStyle name="Normal 2 2 3 2 8 2 4 2" xfId="31272"/>
    <cellStyle name="Normal 2 2 3 2 8 2 5" xfId="11967"/>
    <cellStyle name="Normal 2 2 3 2 8 2 5 2" xfId="47294"/>
    <cellStyle name="Normal 2 2 3 2 8 2 6" xfId="53346"/>
    <cellStyle name="Normal 2 2 3 2 8 3" xfId="11968"/>
    <cellStyle name="Normal 2 2 3 2 8 3 2" xfId="11969"/>
    <cellStyle name="Normal 2 2 3 2 8 3 2 2" xfId="47301"/>
    <cellStyle name="Normal 2 2 3 2 8 3 3" xfId="11970"/>
    <cellStyle name="Normal 2 2 3 2 8 3 3 2" xfId="47300"/>
    <cellStyle name="Normal 2 2 3 2 8 3 4" xfId="33019"/>
    <cellStyle name="Normal 2 2 3 2 8 4" xfId="11971"/>
    <cellStyle name="Normal 2 2 3 2 8 4 2" xfId="47299"/>
    <cellStyle name="Normal 2 2 3 2 8 5" xfId="11972"/>
    <cellStyle name="Normal 2 2 3 2 8 5 2" xfId="47290"/>
    <cellStyle name="Normal 2 2 3 2 8 6" xfId="11973"/>
    <cellStyle name="Normal 2 2 3 2 8 6 2" xfId="57128"/>
    <cellStyle name="Normal 2 2 3 2 8 7" xfId="11974"/>
    <cellStyle name="Normal 2 2 3 2 8 7 2" xfId="47298"/>
    <cellStyle name="Normal 2 2 3 2 8 8" xfId="47297"/>
    <cellStyle name="Normal 2 2 3 2 9" xfId="11975"/>
    <cellStyle name="Normal 2 2 3 2 9 2" xfId="11976"/>
    <cellStyle name="Normal 2 2 3 2 9 2 2" xfId="11977"/>
    <cellStyle name="Normal 2 2 3 2 9 2 2 2" xfId="11978"/>
    <cellStyle name="Normal 2 2 3 2 9 2 2 2 2" xfId="47296"/>
    <cellStyle name="Normal 2 2 3 2 9 2 2 3" xfId="47295"/>
    <cellStyle name="Normal 2 2 3 2 9 2 3" xfId="11979"/>
    <cellStyle name="Normal 2 2 3 2 9 2 3 2" xfId="53691"/>
    <cellStyle name="Normal 2 2 3 2 9 2 4" xfId="11980"/>
    <cellStyle name="Normal 2 2 3 2 9 2 4 2" xfId="47293"/>
    <cellStyle name="Normal 2 2 3 2 9 2 5" xfId="11981"/>
    <cellStyle name="Normal 2 2 3 2 9 2 5 2" xfId="47277"/>
    <cellStyle name="Normal 2 2 3 2 9 2 6" xfId="53345"/>
    <cellStyle name="Normal 2 2 3 2 9 3" xfId="11982"/>
    <cellStyle name="Normal 2 2 3 2 9 3 2" xfId="11983"/>
    <cellStyle name="Normal 2 2 3 2 9 3 2 2" xfId="47292"/>
    <cellStyle name="Normal 2 2 3 2 9 3 3" xfId="47291"/>
    <cellStyle name="Normal 2 2 3 2 9 4" xfId="11984"/>
    <cellStyle name="Normal 2 2 3 2 9 4 2" xfId="33018"/>
    <cellStyle name="Normal 2 2 3 2 9 5" xfId="11985"/>
    <cellStyle name="Normal 2 2 3 2 9 5 2" xfId="47289"/>
    <cellStyle name="Normal 2 2 3 2 9 6" xfId="11986"/>
    <cellStyle name="Normal 2 2 3 2 9 6 2" xfId="47288"/>
    <cellStyle name="Normal 2 2 3 2 9 7" xfId="11987"/>
    <cellStyle name="Normal 2 2 3 2 9 7 2" xfId="47287"/>
    <cellStyle name="Normal 2 2 3 2 9 8" xfId="47286"/>
    <cellStyle name="Normal 2 2 3 2_Risikomatrise BM 2011" xfId="1074"/>
    <cellStyle name="Normal 2 2 3 20" xfId="11988"/>
    <cellStyle name="Normal 2 2 3 20 2" xfId="47285"/>
    <cellStyle name="Normal 2 2 3 21" xfId="11989"/>
    <cellStyle name="Normal 2 2 3 21 2" xfId="47284"/>
    <cellStyle name="Normal 2 2 3 22" xfId="29680"/>
    <cellStyle name="Normal 2 2 3 22 2" xfId="47283"/>
    <cellStyle name="Normal 2 2 3 23" xfId="11514"/>
    <cellStyle name="Normal 2 2 3 24" xfId="47282"/>
    <cellStyle name="Normal 2 2 3 3" xfId="1075"/>
    <cellStyle name="Normal 2 2 3 3 10" xfId="11991"/>
    <cellStyle name="Normal 2 2 3 3 10 2" xfId="11992"/>
    <cellStyle name="Normal 2 2 3 3 10 2 2" xfId="11993"/>
    <cellStyle name="Normal 2 2 3 3 10 2 2 2" xfId="11994"/>
    <cellStyle name="Normal 2 2 3 3 10 2 2 2 2" xfId="47281"/>
    <cellStyle name="Normal 2 2 3 3 10 2 2 3" xfId="47280"/>
    <cellStyle name="Normal 2 2 3 3 10 2 3" xfId="11995"/>
    <cellStyle name="Normal 2 2 3 3 10 2 3 2" xfId="47279"/>
    <cellStyle name="Normal 2 2 3 3 10 2 4" xfId="11996"/>
    <cellStyle name="Normal 2 2 3 3 10 2 4 2" xfId="55220"/>
    <cellStyle name="Normal 2 2 3 3 10 2 5" xfId="11997"/>
    <cellStyle name="Normal 2 2 3 3 10 2 5 2" xfId="47278"/>
    <cellStyle name="Normal 2 2 3 3 10 2 6" xfId="34978"/>
    <cellStyle name="Normal 2 2 3 3 10 3" xfId="11998"/>
    <cellStyle name="Normal 2 2 3 3 10 3 2" xfId="11999"/>
    <cellStyle name="Normal 2 2 3 3 10 3 2 2" xfId="55672"/>
    <cellStyle name="Normal 2 2 3 3 10 3 3" xfId="12000"/>
    <cellStyle name="Normal 2 2 3 3 10 3 3 2" xfId="47276"/>
    <cellStyle name="Normal 2 2 3 3 10 3 4" xfId="47275"/>
    <cellStyle name="Normal 2 2 3 3 10 4" xfId="12001"/>
    <cellStyle name="Normal 2 2 3 3 10 4 2" xfId="47274"/>
    <cellStyle name="Normal 2 2 3 3 10 5" xfId="12002"/>
    <cellStyle name="Normal 2 2 3 3 10 5 2" xfId="47273"/>
    <cellStyle name="Normal 2 2 3 3 10 6" xfId="12003"/>
    <cellStyle name="Normal 2 2 3 3 10 6 2" xfId="47272"/>
    <cellStyle name="Normal 2 2 3 3 10 7" xfId="12004"/>
    <cellStyle name="Normal 2 2 3 3 10 7 2" xfId="47271"/>
    <cellStyle name="Normal 2 2 3 3 10 8" xfId="54226"/>
    <cellStyle name="Normal 2 2 3 3 11" xfId="12005"/>
    <cellStyle name="Normal 2 2 3 3 11 2" xfId="12006"/>
    <cellStyle name="Normal 2 2 3 3 11 2 2" xfId="12007"/>
    <cellStyle name="Normal 2 2 3 3 11 2 2 2" xfId="12008"/>
    <cellStyle name="Normal 2 2 3 3 11 2 2 2 2" xfId="34230"/>
    <cellStyle name="Normal 2 2 3 3 11 2 2 3" xfId="47270"/>
    <cellStyle name="Normal 2 2 3 3 11 2 3" xfId="12009"/>
    <cellStyle name="Normal 2 2 3 3 11 2 3 2" xfId="54225"/>
    <cellStyle name="Normal 2 2 3 3 11 2 4" xfId="12010"/>
    <cellStyle name="Normal 2 2 3 3 11 2 4 2" xfId="47268"/>
    <cellStyle name="Normal 2 2 3 3 11 2 5" xfId="12011"/>
    <cellStyle name="Normal 2 2 3 3 11 2 5 2" xfId="47269"/>
    <cellStyle name="Normal 2 2 3 3 11 2 6" xfId="47267"/>
    <cellStyle name="Normal 2 2 3 3 11 3" xfId="12012"/>
    <cellStyle name="Normal 2 2 3 3 11 3 2" xfId="12013"/>
    <cellStyle name="Normal 2 2 3 3 11 3 2 2" xfId="47266"/>
    <cellStyle name="Normal 2 2 3 3 11 3 3" xfId="12014"/>
    <cellStyle name="Normal 2 2 3 3 11 3 3 2" xfId="47265"/>
    <cellStyle name="Normal 2 2 3 3 11 3 4" xfId="47264"/>
    <cellStyle name="Normal 2 2 3 3 11 4" xfId="12015"/>
    <cellStyle name="Normal 2 2 3 3 11 4 2" xfId="47263"/>
    <cellStyle name="Normal 2 2 3 3 11 5" xfId="12016"/>
    <cellStyle name="Normal 2 2 3 3 11 5 2" xfId="47262"/>
    <cellStyle name="Normal 2 2 3 3 11 6" xfId="12017"/>
    <cellStyle name="Normal 2 2 3 3 11 6 2" xfId="47261"/>
    <cellStyle name="Normal 2 2 3 3 11 7" xfId="12018"/>
    <cellStyle name="Normal 2 2 3 3 11 7 2" xfId="47260"/>
    <cellStyle name="Normal 2 2 3 3 11 8" xfId="47259"/>
    <cellStyle name="Normal 2 2 3 3 12" xfId="12019"/>
    <cellStyle name="Normal 2 2 3 3 12 2" xfId="12020"/>
    <cellStyle name="Normal 2 2 3 3 12 2 2" xfId="12021"/>
    <cellStyle name="Normal 2 2 3 3 12 2 2 2" xfId="47258"/>
    <cellStyle name="Normal 2 2 3 3 12 2 3" xfId="47257"/>
    <cellStyle name="Normal 2 2 3 3 12 3" xfId="12022"/>
    <cellStyle name="Normal 2 2 3 3 12 3 2" xfId="47256"/>
    <cellStyle name="Normal 2 2 3 3 12 4" xfId="12023"/>
    <cellStyle name="Normal 2 2 3 3 12 4 2" xfId="47255"/>
    <cellStyle name="Normal 2 2 3 3 12 5" xfId="12024"/>
    <cellStyle name="Normal 2 2 3 3 12 5 2" xfId="47254"/>
    <cellStyle name="Normal 2 2 3 3 12 6" xfId="47253"/>
    <cellStyle name="Normal 2 2 3 3 13" xfId="12025"/>
    <cellStyle name="Normal 2 2 3 3 13 2" xfId="12026"/>
    <cellStyle name="Normal 2 2 3 3 13 2 2" xfId="47252"/>
    <cellStyle name="Normal 2 2 3 3 13 3" xfId="12027"/>
    <cellStyle name="Normal 2 2 3 3 13 3 2" xfId="31920"/>
    <cellStyle name="Normal 2 2 3 3 13 4" xfId="54224"/>
    <cellStyle name="Normal 2 2 3 3 14" xfId="12028"/>
    <cellStyle name="Normal 2 2 3 3 14 2" xfId="53344"/>
    <cellStyle name="Normal 2 2 3 3 15" xfId="12029"/>
    <cellStyle name="Normal 2 2 3 3 15 2" xfId="47251"/>
    <cellStyle name="Normal 2 2 3 3 16" xfId="12030"/>
    <cellStyle name="Normal 2 2 3 3 16 2" xfId="47250"/>
    <cellStyle name="Normal 2 2 3 3 17" xfId="12031"/>
    <cellStyle name="Normal 2 2 3 3 17 2" xfId="34229"/>
    <cellStyle name="Normal 2 2 3 3 18" xfId="12032"/>
    <cellStyle name="Normal 2 2 3 3 18 2" xfId="31271"/>
    <cellStyle name="Normal 2 2 3 3 19" xfId="11990"/>
    <cellStyle name="Normal 2 2 3 3 19 2" xfId="35241"/>
    <cellStyle name="Normal 2 2 3 3 2" xfId="12033"/>
    <cellStyle name="Normal 2 2 3 3 2 10" xfId="12034"/>
    <cellStyle name="Normal 2 2 3 3 2 10 2" xfId="47247"/>
    <cellStyle name="Normal 2 2 3 3 2 11" xfId="31270"/>
    <cellStyle name="Normal 2 2 3 3 2 2" xfId="12035"/>
    <cellStyle name="Normal 2 2 3 3 2 2 2" xfId="12036"/>
    <cellStyle name="Normal 2 2 3 3 2 2 2 2" xfId="12037"/>
    <cellStyle name="Normal 2 2 3 3 2 2 2 2 2" xfId="47248"/>
    <cellStyle name="Normal 2 2 3 3 2 2 2 3" xfId="12038"/>
    <cellStyle name="Normal 2 2 3 3 2 2 2 3 2" xfId="12039"/>
    <cellStyle name="Normal 2 2 3 3 2 2 2 3 2 2" xfId="12040"/>
    <cellStyle name="Normal 2 2 3 3 2 2 2 3 2 2 2" xfId="34228"/>
    <cellStyle name="Normal 2 2 3 3 2 2 2 3 2 3" xfId="12041"/>
    <cellStyle name="Normal 2 2 3 3 2 2 2 3 2 3 2" xfId="47249"/>
    <cellStyle name="Normal 2 2 3 3 2 2 2 3 2 4" xfId="53690"/>
    <cellStyle name="Normal 2 2 3 3 2 2 2 3 3" xfId="12042"/>
    <cellStyle name="Normal 2 2 3 3 2 2 2 3 3 2" xfId="47246"/>
    <cellStyle name="Normal 2 2 3 3 2 2 2 3 4" xfId="12043"/>
    <cellStyle name="Normal 2 2 3 3 2 2 2 3 4 2" xfId="31269"/>
    <cellStyle name="Normal 2 2 3 3 2 2 2 3 5" xfId="12044"/>
    <cellStyle name="Normal 2 2 3 3 2 2 2 3 5 2" xfId="47245"/>
    <cellStyle name="Normal 2 2 3 3 2 2 2 3 6" xfId="54223"/>
    <cellStyle name="Normal 2 2 3 3 2 2 2 4" xfId="12045"/>
    <cellStyle name="Normal 2 2 3 3 2 2 2 4 2" xfId="12046"/>
    <cellStyle name="Normal 2 2 3 3 2 2 2 4 2 2" xfId="34227"/>
    <cellStyle name="Normal 2 2 3 3 2 2 2 4 3" xfId="12047"/>
    <cellStyle name="Normal 2 2 3 3 2 2 2 4 3 2" xfId="47244"/>
    <cellStyle name="Normal 2 2 3 3 2 2 2 4 4" xfId="54222"/>
    <cellStyle name="Normal 2 2 3 3 2 2 2 5" xfId="12048"/>
    <cellStyle name="Normal 2 2 3 3 2 2 2 5 2" xfId="47241"/>
    <cellStyle name="Normal 2 2 3 3 2 2 2 6" xfId="12049"/>
    <cellStyle name="Normal 2 2 3 3 2 2 2 6 2" xfId="31268"/>
    <cellStyle name="Normal 2 2 3 3 2 2 2 7" xfId="12050"/>
    <cellStyle name="Normal 2 2 3 3 2 2 2 7 2" xfId="47242"/>
    <cellStyle name="Normal 2 2 3 3 2 2 2 8" xfId="12051"/>
    <cellStyle name="Normal 2 2 3 3 2 2 2 8 2" xfId="33017"/>
    <cellStyle name="Normal 2 2 3 3 2 2 2 9" xfId="47240"/>
    <cellStyle name="Normal 2 2 3 3 2 2 3" xfId="12052"/>
    <cellStyle name="Normal 2 2 3 3 2 2 3 2" xfId="12053"/>
    <cellStyle name="Normal 2 2 3 3 2 2 3 2 2" xfId="47243"/>
    <cellStyle name="Normal 2 2 3 3 2 2 3 3" xfId="12054"/>
    <cellStyle name="Normal 2 2 3 3 2 2 3 3 2" xfId="12055"/>
    <cellStyle name="Normal 2 2 3 3 2 2 3 3 2 2" xfId="12056"/>
    <cellStyle name="Normal 2 2 3 3 2 2 3 3 2 2 2" xfId="54221"/>
    <cellStyle name="Normal 2 2 3 3 2 2 3 3 2 3" xfId="12057"/>
    <cellStyle name="Normal 2 2 3 3 2 2 3 3 2 3 2" xfId="47239"/>
    <cellStyle name="Normal 2 2 3 3 2 2 3 3 2 4" xfId="31267"/>
    <cellStyle name="Normal 2 2 3 3 2 2 3 3 3" xfId="12058"/>
    <cellStyle name="Normal 2 2 3 3 2 2 3 3 3 2" xfId="47238"/>
    <cellStyle name="Normal 2 2 3 3 2 2 3 3 4" xfId="12059"/>
    <cellStyle name="Normal 2 2 3 3 2 2 3 3 4 2" xfId="31266"/>
    <cellStyle name="Normal 2 2 3 3 2 2 3 3 5" xfId="12060"/>
    <cellStyle name="Normal 2 2 3 3 2 2 3 3 5 2" xfId="47237"/>
    <cellStyle name="Normal 2 2 3 3 2 2 3 3 6" xfId="47236"/>
    <cellStyle name="Normal 2 2 3 3 2 2 3 4" xfId="12061"/>
    <cellStyle name="Normal 2 2 3 3 2 2 3 4 2" xfId="12062"/>
    <cellStyle name="Normal 2 2 3 3 2 2 3 4 2 2" xfId="31265"/>
    <cellStyle name="Normal 2 2 3 3 2 2 3 4 3" xfId="12063"/>
    <cellStyle name="Normal 2 2 3 3 2 2 3 4 3 2" xfId="47235"/>
    <cellStyle name="Normal 2 2 3 3 2 2 3 4 4" xfId="31264"/>
    <cellStyle name="Normal 2 2 3 3 2 2 3 5" xfId="12064"/>
    <cellStyle name="Normal 2 2 3 3 2 2 3 5 2" xfId="47234"/>
    <cellStyle name="Normal 2 2 3 3 2 2 3 6" xfId="12065"/>
    <cellStyle name="Normal 2 2 3 3 2 2 3 6 2" xfId="31263"/>
    <cellStyle name="Normal 2 2 3 3 2 2 3 7" xfId="12066"/>
    <cellStyle name="Normal 2 2 3 3 2 2 3 7 2" xfId="55219"/>
    <cellStyle name="Normal 2 2 3 3 2 2 3 8" xfId="12067"/>
    <cellStyle name="Normal 2 2 3 3 2 2 3 8 2" xfId="31262"/>
    <cellStyle name="Normal 2 2 3 3 2 2 3 9" xfId="47233"/>
    <cellStyle name="Normal 2 2 3 3 2 2 4" xfId="12068"/>
    <cellStyle name="Normal 2 2 3 3 2 2 4 2" xfId="12069"/>
    <cellStyle name="Normal 2 2 3 3 2 2 4 2 2" xfId="12070"/>
    <cellStyle name="Normal 2 2 3 3 2 2 4 2 2 2" xfId="12071"/>
    <cellStyle name="Normal 2 2 3 3 2 2 4 2 2 2 2" xfId="47232"/>
    <cellStyle name="Normal 2 2 3 3 2 2 4 2 2 3" xfId="47231"/>
    <cellStyle name="Normal 2 2 3 3 2 2 4 2 3" xfId="12072"/>
    <cellStyle name="Normal 2 2 3 3 2 2 4 2 3 2" xfId="47230"/>
    <cellStyle name="Normal 2 2 3 3 2 2 4 2 4" xfId="12073"/>
    <cellStyle name="Normal 2 2 3 3 2 2 4 2 4 2" xfId="47229"/>
    <cellStyle name="Normal 2 2 3 3 2 2 4 2 5" xfId="12074"/>
    <cellStyle name="Normal 2 2 3 3 2 2 4 2 5 2" xfId="55218"/>
    <cellStyle name="Normal 2 2 3 3 2 2 4 2 6" xfId="47228"/>
    <cellStyle name="Normal 2 2 3 3 2 2 4 3" xfId="12075"/>
    <cellStyle name="Normal 2 2 3 3 2 2 4 3 2" xfId="12076"/>
    <cellStyle name="Normal 2 2 3 3 2 2 4 3 2 2" xfId="47227"/>
    <cellStyle name="Normal 2 2 3 3 2 2 4 3 3" xfId="12077"/>
    <cellStyle name="Normal 2 2 3 3 2 2 4 3 3 2" xfId="47226"/>
    <cellStyle name="Normal 2 2 3 3 2 2 4 3 4" xfId="47225"/>
    <cellStyle name="Normal 2 2 3 3 2 2 4 4" xfId="12078"/>
    <cellStyle name="Normal 2 2 3 3 2 2 4 4 2" xfId="47224"/>
    <cellStyle name="Normal 2 2 3 3 2 2 4 5" xfId="12079"/>
    <cellStyle name="Normal 2 2 3 3 2 2 4 5 2" xfId="47223"/>
    <cellStyle name="Normal 2 2 3 3 2 2 4 6" xfId="12080"/>
    <cellStyle name="Normal 2 2 3 3 2 2 4 6 2" xfId="47222"/>
    <cellStyle name="Normal 2 2 3 3 2 2 4 7" xfId="12081"/>
    <cellStyle name="Normal 2 2 3 3 2 2 4 7 2" xfId="47221"/>
    <cellStyle name="Normal 2 2 3 3 2 2 4 8" xfId="47220"/>
    <cellStyle name="Normal 2 2 3 3 2 2 5" xfId="12082"/>
    <cellStyle name="Normal 2 2 3 3 2 2 5 2" xfId="12083"/>
    <cellStyle name="Normal 2 2 3 3 2 2 5 2 2" xfId="12084"/>
    <cellStyle name="Normal 2 2 3 3 2 2 5 2 2 2" xfId="12085"/>
    <cellStyle name="Normal 2 2 3 3 2 2 5 2 2 2 2" xfId="47219"/>
    <cellStyle name="Normal 2 2 3 3 2 2 5 2 2 3" xfId="55216"/>
    <cellStyle name="Normal 2 2 3 3 2 2 5 2 3" xfId="12086"/>
    <cellStyle name="Normal 2 2 3 3 2 2 5 2 3 2" xfId="47218"/>
    <cellStyle name="Normal 2 2 3 3 2 2 5 2 4" xfId="12087"/>
    <cellStyle name="Normal 2 2 3 3 2 2 5 2 4 2" xfId="47217"/>
    <cellStyle name="Normal 2 2 3 3 2 2 5 2 5" xfId="12088"/>
    <cellStyle name="Normal 2 2 3 3 2 2 5 2 5 2" xfId="47216"/>
    <cellStyle name="Normal 2 2 3 3 2 2 5 2 6" xfId="47215"/>
    <cellStyle name="Normal 2 2 3 3 2 2 5 3" xfId="12089"/>
    <cellStyle name="Normal 2 2 3 3 2 2 5 3 2" xfId="12090"/>
    <cellStyle name="Normal 2 2 3 3 2 2 5 3 2 2" xfId="47214"/>
    <cellStyle name="Normal 2 2 3 3 2 2 5 3 3" xfId="12091"/>
    <cellStyle name="Normal 2 2 3 3 2 2 5 3 3 2" xfId="47213"/>
    <cellStyle name="Normal 2 2 3 3 2 2 5 3 4" xfId="47212"/>
    <cellStyle name="Normal 2 2 3 3 2 2 5 4" xfId="12092"/>
    <cellStyle name="Normal 2 2 3 3 2 2 5 4 2" xfId="47211"/>
    <cellStyle name="Normal 2 2 3 3 2 2 5 5" xfId="12093"/>
    <cellStyle name="Normal 2 2 3 3 2 2 5 5 2" xfId="47210"/>
    <cellStyle name="Normal 2 2 3 3 2 2 5 6" xfId="12094"/>
    <cellStyle name="Normal 2 2 3 3 2 2 5 6 2" xfId="47209"/>
    <cellStyle name="Normal 2 2 3 3 2 2 5 7" xfId="12095"/>
    <cellStyle name="Normal 2 2 3 3 2 2 5 7 2" xfId="31260"/>
    <cellStyle name="Normal 2 2 3 3 2 2 5 8" xfId="47206"/>
    <cellStyle name="Normal 2 2 3 3 2 2 6" xfId="12096"/>
    <cellStyle name="Normal 2 2 3 3 2 2 6 2" xfId="12097"/>
    <cellStyle name="Normal 2 2 3 3 2 2 6 2 2" xfId="47208"/>
    <cellStyle name="Normal 2 2 3 3 2 2 6 3" xfId="12098"/>
    <cellStyle name="Normal 2 2 3 3 2 2 6 3 2" xfId="33016"/>
    <cellStyle name="Normal 2 2 3 3 2 2 6 4" xfId="12099"/>
    <cellStyle name="Normal 2 2 3 3 2 2 6 4 2" xfId="33347"/>
    <cellStyle name="Normal 2 2 3 3 2 2 6 5" xfId="54220"/>
    <cellStyle name="Normal 2 2 3 3 2 2 7" xfId="53689"/>
    <cellStyle name="Normal 2 2 3 3 2 2_Risikomatrise samlet 2012" xfId="12100"/>
    <cellStyle name="Normal 2 2 3 3 2 3" xfId="12101"/>
    <cellStyle name="Normal 2 2 3 3 2 3 2" xfId="12102"/>
    <cellStyle name="Normal 2 2 3 3 2 3 2 2" xfId="47175"/>
    <cellStyle name="Normal 2 2 3 3 2 3 3" xfId="47207"/>
    <cellStyle name="Normal 2 2 3 3 2 4" xfId="12103"/>
    <cellStyle name="Normal 2 2 3 3 2 4 2" xfId="57127"/>
    <cellStyle name="Normal 2 2 3 3 2 5" xfId="12104"/>
    <cellStyle name="Normal 2 2 3 3 2 5 2" xfId="12105"/>
    <cellStyle name="Normal 2 2 3 3 2 5 2 2" xfId="12106"/>
    <cellStyle name="Normal 2 2 3 3 2 5 2 2 2" xfId="47205"/>
    <cellStyle name="Normal 2 2 3 3 2 5 2 3" xfId="47204"/>
    <cellStyle name="Normal 2 2 3 3 2 5 3" xfId="12107"/>
    <cellStyle name="Normal 2 2 3 3 2 5 3 2" xfId="47203"/>
    <cellStyle name="Normal 2 2 3 3 2 5 4" xfId="47202"/>
    <cellStyle name="Normal 2 2 3 3 2 6" xfId="12108"/>
    <cellStyle name="Normal 2 2 3 3 2 6 2" xfId="12109"/>
    <cellStyle name="Normal 2 2 3 3 2 6 2 2" xfId="47201"/>
    <cellStyle name="Normal 2 2 3 3 2 6 3" xfId="47200"/>
    <cellStyle name="Normal 2 2 3 3 2 7" xfId="12110"/>
    <cellStyle name="Normal 2 2 3 3 2 7 2" xfId="47199"/>
    <cellStyle name="Normal 2 2 3 3 2 8" xfId="12111"/>
    <cellStyle name="Normal 2 2 3 3 2 8 2" xfId="47198"/>
    <cellStyle name="Normal 2 2 3 3 2 9" xfId="12112"/>
    <cellStyle name="Normal 2 2 3 3 2 9 2" xfId="47197"/>
    <cellStyle name="Normal 2 2 3 3 2_Risikomatrise samlet 2012" xfId="12113"/>
    <cellStyle name="Normal 2 2 3 3 20" xfId="31259"/>
    <cellStyle name="Normal 2 2 3 3 21" xfId="47196"/>
    <cellStyle name="Normal 2 2 3 3 22" xfId="47195"/>
    <cellStyle name="Normal 2 2 3 3 23" xfId="47194"/>
    <cellStyle name="Normal 2 2 3 3 24" xfId="2895"/>
    <cellStyle name="Normal 2 2 3 3 3" xfId="12114"/>
    <cellStyle name="Normal 2 2 3 3 3 10" xfId="31258"/>
    <cellStyle name="Normal 2 2 3 3 3 2" xfId="12115"/>
    <cellStyle name="Normal 2 2 3 3 3 2 2" xfId="12116"/>
    <cellStyle name="Normal 2 2 3 3 3 2 2 2" xfId="12117"/>
    <cellStyle name="Normal 2 2 3 3 3 2 2 2 2" xfId="12118"/>
    <cellStyle name="Normal 2 2 3 3 3 2 2 2 2 2" xfId="47193"/>
    <cellStyle name="Normal 2 2 3 3 3 2 2 2 3" xfId="31257"/>
    <cellStyle name="Normal 2 2 3 3 3 2 2 3" xfId="12119"/>
    <cellStyle name="Normal 2 2 3 3 3 2 2 3 2" xfId="47192"/>
    <cellStyle name="Normal 2 2 3 3 3 2 2 4" xfId="12120"/>
    <cellStyle name="Normal 2 2 3 3 3 2 2 4 2" xfId="31256"/>
    <cellStyle name="Normal 2 2 3 3 3 2 2 5" xfId="12121"/>
    <cellStyle name="Normal 2 2 3 3 3 2 2 5 2" xfId="47191"/>
    <cellStyle name="Normal 2 2 3 3 3 2 2 6" xfId="31255"/>
    <cellStyle name="Normal 2 2 3 3 3 2 3" xfId="12122"/>
    <cellStyle name="Normal 2 2 3 3 3 2 3 2" xfId="12123"/>
    <cellStyle name="Normal 2 2 3 3 3 2 3 2 2" xfId="47190"/>
    <cellStyle name="Normal 2 2 3 3 3 2 3 3" xfId="12124"/>
    <cellStyle name="Normal 2 2 3 3 3 2 3 3 2" xfId="47189"/>
    <cellStyle name="Normal 2 2 3 3 3 2 3 4" xfId="47188"/>
    <cellStyle name="Normal 2 2 3 3 3 2 4" xfId="12125"/>
    <cellStyle name="Normal 2 2 3 3 3 2 4 2" xfId="47187"/>
    <cellStyle name="Normal 2 2 3 3 3 2 5" xfId="12126"/>
    <cellStyle name="Normal 2 2 3 3 3 2 5 2" xfId="47186"/>
    <cellStyle name="Normal 2 2 3 3 3 2 6" xfId="12127"/>
    <cellStyle name="Normal 2 2 3 3 3 2 6 2" xfId="47185"/>
    <cellStyle name="Normal 2 2 3 3 3 2 7" xfId="12128"/>
    <cellStyle name="Normal 2 2 3 3 3 2 7 2" xfId="47184"/>
    <cellStyle name="Normal 2 2 3 3 3 2 8" xfId="47183"/>
    <cellStyle name="Normal 2 2 3 3 3 3" xfId="12129"/>
    <cellStyle name="Normal 2 2 3 3 3 3 2" xfId="12130"/>
    <cellStyle name="Normal 2 2 3 3 3 3 2 2" xfId="12131"/>
    <cellStyle name="Normal 2 2 3 3 3 3 2 2 2" xfId="12132"/>
    <cellStyle name="Normal 2 2 3 3 3 3 2 2 2 2" xfId="47182"/>
    <cellStyle name="Normal 2 2 3 3 3 3 2 2 3" xfId="47181"/>
    <cellStyle name="Normal 2 2 3 3 3 3 2 3" xfId="12133"/>
    <cellStyle name="Normal 2 2 3 3 3 3 2 3 2" xfId="47180"/>
    <cellStyle name="Normal 2 2 3 3 3 3 2 4" xfId="12134"/>
    <cellStyle name="Normal 2 2 3 3 3 3 2 4 2" xfId="47179"/>
    <cellStyle name="Normal 2 2 3 3 3 3 2 5" xfId="12135"/>
    <cellStyle name="Normal 2 2 3 3 3 3 2 5 2" xfId="55215"/>
    <cellStyle name="Normal 2 2 3 3 3 3 2 6" xfId="47178"/>
    <cellStyle name="Normal 2 2 3 3 3 3 3" xfId="12136"/>
    <cellStyle name="Normal 2 2 3 3 3 3 3 2" xfId="12137"/>
    <cellStyle name="Normal 2 2 3 3 3 3 3 2 2" xfId="47177"/>
    <cellStyle name="Normal 2 2 3 3 3 3 3 3" xfId="12138"/>
    <cellStyle name="Normal 2 2 3 3 3 3 3 3 2" xfId="47176"/>
    <cellStyle name="Normal 2 2 3 3 3 3 3 4" xfId="33015"/>
    <cellStyle name="Normal 2 2 3 3 3 3 4" xfId="12139"/>
    <cellStyle name="Normal 2 2 3 3 3 3 4 2" xfId="47174"/>
    <cellStyle name="Normal 2 2 3 3 3 3 5" xfId="12140"/>
    <cellStyle name="Normal 2 2 3 3 3 3 5 2" xfId="47173"/>
    <cellStyle name="Normal 2 2 3 3 3 3 6" xfId="12141"/>
    <cellStyle name="Normal 2 2 3 3 3 3 6 2" xfId="47172"/>
    <cellStyle name="Normal 2 2 3 3 3 3 7" xfId="12142"/>
    <cellStyle name="Normal 2 2 3 3 3 3 7 2" xfId="54219"/>
    <cellStyle name="Normal 2 2 3 3 3 3 8" xfId="47170"/>
    <cellStyle name="Normal 2 2 3 3 3 4" xfId="12143"/>
    <cellStyle name="Normal 2 2 3 3 3 4 2" xfId="12144"/>
    <cellStyle name="Normal 2 2 3 3 3 4 2 2" xfId="12145"/>
    <cellStyle name="Normal 2 2 3 3 3 4 2 2 2" xfId="47169"/>
    <cellStyle name="Normal 2 2 3 3 3 4 2 3" xfId="47171"/>
    <cellStyle name="Normal 2 2 3 3 3 4 3" xfId="12146"/>
    <cellStyle name="Normal 2 2 3 3 3 4 3 2" xfId="47168"/>
    <cellStyle name="Normal 2 2 3 3 3 4 4" xfId="12147"/>
    <cellStyle name="Normal 2 2 3 3 3 4 4 2" xfId="47167"/>
    <cellStyle name="Normal 2 2 3 3 3 4 5" xfId="12148"/>
    <cellStyle name="Normal 2 2 3 3 3 4 5 2" xfId="47162"/>
    <cellStyle name="Normal 2 2 3 3 3 4 6" xfId="47166"/>
    <cellStyle name="Normal 2 2 3 3 3 5" xfId="12149"/>
    <cellStyle name="Normal 2 2 3 3 3 5 2" xfId="12150"/>
    <cellStyle name="Normal 2 2 3 3 3 5 2 2" xfId="47165"/>
    <cellStyle name="Normal 2 2 3 3 3 5 3" xfId="12151"/>
    <cellStyle name="Normal 2 2 3 3 3 5 3 2" xfId="47164"/>
    <cellStyle name="Normal 2 2 3 3 3 5 4" xfId="47163"/>
    <cellStyle name="Normal 2 2 3 3 3 6" xfId="12152"/>
    <cellStyle name="Normal 2 2 3 3 3 6 2" xfId="35238"/>
    <cellStyle name="Normal 2 2 3 3 3 7" xfId="12153"/>
    <cellStyle name="Normal 2 2 3 3 3 7 2" xfId="47161"/>
    <cellStyle name="Normal 2 2 3 3 3 8" xfId="12154"/>
    <cellStyle name="Normal 2 2 3 3 3 8 2" xfId="47071"/>
    <cellStyle name="Normal 2 2 3 3 3 9" xfId="12155"/>
    <cellStyle name="Normal 2 2 3 3 3 9 2" xfId="53342"/>
    <cellStyle name="Normal 2 2 3 3 4" xfId="12156"/>
    <cellStyle name="Normal 2 2 3 3 4 2" xfId="12157"/>
    <cellStyle name="Normal 2 2 3 3 4 2 2" xfId="47160"/>
    <cellStyle name="Normal 2 2 3 3 4 3" xfId="12158"/>
    <cellStyle name="Normal 2 2 3 3 4 3 2" xfId="12159"/>
    <cellStyle name="Normal 2 2 3 3 4 3 2 2" xfId="12160"/>
    <cellStyle name="Normal 2 2 3 3 4 3 2 2 2" xfId="47159"/>
    <cellStyle name="Normal 2 2 3 3 4 3 2 3" xfId="12161"/>
    <cellStyle name="Normal 2 2 3 3 4 3 2 3 2" xfId="47158"/>
    <cellStyle name="Normal 2 2 3 3 4 3 2 4" xfId="47157"/>
    <cellStyle name="Normal 2 2 3 3 4 3 3" xfId="12162"/>
    <cellStyle name="Normal 2 2 3 3 4 3 3 2" xfId="47156"/>
    <cellStyle name="Normal 2 2 3 3 4 3 4" xfId="12163"/>
    <cellStyle name="Normal 2 2 3 3 4 3 4 2" xfId="47140"/>
    <cellStyle name="Normal 2 2 3 3 4 3 5" xfId="12164"/>
    <cellStyle name="Normal 2 2 3 3 4 3 5 2" xfId="47155"/>
    <cellStyle name="Normal 2 2 3 3 4 3 6" xfId="47154"/>
    <cellStyle name="Normal 2 2 3 3 4 4" xfId="12165"/>
    <cellStyle name="Normal 2 2 3 3 4 4 2" xfId="12166"/>
    <cellStyle name="Normal 2 2 3 3 4 4 2 2" xfId="47153"/>
    <cellStyle name="Normal 2 2 3 3 4 4 3" xfId="12167"/>
    <cellStyle name="Normal 2 2 3 3 4 4 3 2" xfId="47152"/>
    <cellStyle name="Normal 2 2 3 3 4 4 4" xfId="47151"/>
    <cellStyle name="Normal 2 2 3 3 4 5" xfId="12168"/>
    <cellStyle name="Normal 2 2 3 3 4 5 2" xfId="47150"/>
    <cellStyle name="Normal 2 2 3 3 4 6" xfId="12169"/>
    <cellStyle name="Normal 2 2 3 3 4 6 2" xfId="47149"/>
    <cellStyle name="Normal 2 2 3 3 4 7" xfId="12170"/>
    <cellStyle name="Normal 2 2 3 3 4 7 2" xfId="47148"/>
    <cellStyle name="Normal 2 2 3 3 4 8" xfId="12171"/>
    <cellStyle name="Normal 2 2 3 3 4 8 2" xfId="47147"/>
    <cellStyle name="Normal 2 2 3 3 4 9" xfId="47146"/>
    <cellStyle name="Normal 2 2 3 3 5" xfId="12172"/>
    <cellStyle name="Normal 2 2 3 3 5 2" xfId="12173"/>
    <cellStyle name="Normal 2 2 3 3 5 2 2" xfId="47145"/>
    <cellStyle name="Normal 2 2 3 3 5 3" xfId="12174"/>
    <cellStyle name="Normal 2 2 3 3 5 3 2" xfId="12175"/>
    <cellStyle name="Normal 2 2 3 3 5 3 2 2" xfId="12176"/>
    <cellStyle name="Normal 2 2 3 3 5 3 2 2 2" xfId="47144"/>
    <cellStyle name="Normal 2 2 3 3 5 3 2 3" xfId="12177"/>
    <cellStyle name="Normal 2 2 3 3 5 3 2 3 2" xfId="47143"/>
    <cellStyle name="Normal 2 2 3 3 5 3 2 4" xfId="47142"/>
    <cellStyle name="Normal 2 2 3 3 5 3 3" xfId="12178"/>
    <cellStyle name="Normal 2 2 3 3 5 3 3 2" xfId="47141"/>
    <cellStyle name="Normal 2 2 3 3 5 3 4" xfId="12179"/>
    <cellStyle name="Normal 2 2 3 3 5 3 4 2" xfId="31918"/>
    <cellStyle name="Normal 2 2 3 3 5 3 5" xfId="12180"/>
    <cellStyle name="Normal 2 2 3 3 5 3 5 2" xfId="47138"/>
    <cellStyle name="Normal 2 2 3 3 5 3 6" xfId="55454"/>
    <cellStyle name="Normal 2 2 3 3 5 4" xfId="12181"/>
    <cellStyle name="Normal 2 2 3 3 5 4 2" xfId="12182"/>
    <cellStyle name="Normal 2 2 3 3 5 4 2 2" xfId="47139"/>
    <cellStyle name="Normal 2 2 3 3 5 4 3" xfId="12183"/>
    <cellStyle name="Normal 2 2 3 3 5 4 3 2" xfId="35239"/>
    <cellStyle name="Normal 2 2 3 3 5 4 4" xfId="47133"/>
    <cellStyle name="Normal 2 2 3 3 5 5" xfId="12184"/>
    <cellStyle name="Normal 2 2 3 3 5 5 2" xfId="57126"/>
    <cellStyle name="Normal 2 2 3 3 5 6" xfId="12185"/>
    <cellStyle name="Normal 2 2 3 3 5 6 2" xfId="47137"/>
    <cellStyle name="Normal 2 2 3 3 5 7" xfId="12186"/>
    <cellStyle name="Normal 2 2 3 3 5 7 2" xfId="47136"/>
    <cellStyle name="Normal 2 2 3 3 5 8" xfId="12187"/>
    <cellStyle name="Normal 2 2 3 3 5 8 2" xfId="47135"/>
    <cellStyle name="Normal 2 2 3 3 5 9" xfId="47134"/>
    <cellStyle name="Normal 2 2 3 3 6" xfId="12188"/>
    <cellStyle name="Normal 2 2 3 3 6 2" xfId="12189"/>
    <cellStyle name="Normal 2 2 3 3 6 2 2" xfId="33014"/>
    <cellStyle name="Normal 2 2 3 3 6 3" xfId="12190"/>
    <cellStyle name="Normal 2 2 3 3 6 3 2" xfId="12191"/>
    <cellStyle name="Normal 2 2 3 3 6 3 2 2" xfId="12192"/>
    <cellStyle name="Normal 2 2 3 3 6 3 2 2 2" xfId="47128"/>
    <cellStyle name="Normal 2 2 3 3 6 3 2 3" xfId="12193"/>
    <cellStyle name="Normal 2 2 3 3 6 3 2 3 2" xfId="57125"/>
    <cellStyle name="Normal 2 2 3 3 6 3 2 4" xfId="47132"/>
    <cellStyle name="Normal 2 2 3 3 6 3 3" xfId="12194"/>
    <cellStyle name="Normal 2 2 3 3 6 3 3 2" xfId="55670"/>
    <cellStyle name="Normal 2 2 3 3 6 3 4" xfId="12195"/>
    <cellStyle name="Normal 2 2 3 3 6 3 4 2" xfId="47130"/>
    <cellStyle name="Normal 2 2 3 3 6 3 5" xfId="12196"/>
    <cellStyle name="Normal 2 2 3 3 6 3 5 2" xfId="47129"/>
    <cellStyle name="Normal 2 2 3 3 6 3 6" xfId="47131"/>
    <cellStyle name="Normal 2 2 3 3 6 4" xfId="12197"/>
    <cellStyle name="Normal 2 2 3 3 6 4 2" xfId="12198"/>
    <cellStyle name="Normal 2 2 3 3 6 4 2 2" xfId="33013"/>
    <cellStyle name="Normal 2 2 3 3 6 4 3" xfId="12199"/>
    <cellStyle name="Normal 2 2 3 3 6 4 3 2" xfId="47125"/>
    <cellStyle name="Normal 2 2 3 3 6 4 4" xfId="57124"/>
    <cellStyle name="Normal 2 2 3 3 6 5" xfId="12200"/>
    <cellStyle name="Normal 2 2 3 3 6 5 2" xfId="55211"/>
    <cellStyle name="Normal 2 2 3 3 6 6" xfId="12201"/>
    <cellStyle name="Normal 2 2 3 3 6 6 2" xfId="31254"/>
    <cellStyle name="Normal 2 2 3 3 6 7" xfId="12202"/>
    <cellStyle name="Normal 2 2 3 3 6 7 2" xfId="47127"/>
    <cellStyle name="Normal 2 2 3 3 6 8" xfId="12203"/>
    <cellStyle name="Normal 2 2 3 3 6 8 2" xfId="47126"/>
    <cellStyle name="Normal 2 2 3 3 6 9" xfId="33012"/>
    <cellStyle name="Normal 2 2 3 3 7" xfId="12204"/>
    <cellStyle name="Normal 2 2 3 3 7 2" xfId="12205"/>
    <cellStyle name="Normal 2 2 3 3 7 2 2" xfId="47120"/>
    <cellStyle name="Normal 2 2 3 3 7 3" xfId="12206"/>
    <cellStyle name="Normal 2 2 3 3 7 3 2" xfId="12207"/>
    <cellStyle name="Normal 2 2 3 3 7 3 2 2" xfId="12208"/>
    <cellStyle name="Normal 2 2 3 3 7 3 2 2 2" xfId="57123"/>
    <cellStyle name="Normal 2 2 3 3 7 3 2 3" xfId="12209"/>
    <cellStyle name="Normal 2 2 3 3 7 3 2 3 2" xfId="47124"/>
    <cellStyle name="Normal 2 2 3 3 7 3 2 4" xfId="47123"/>
    <cellStyle name="Normal 2 2 3 3 7 3 3" xfId="12210"/>
    <cellStyle name="Normal 2 2 3 3 7 3 3 2" xfId="47122"/>
    <cellStyle name="Normal 2 2 3 3 7 3 4" xfId="12211"/>
    <cellStyle name="Normal 2 2 3 3 7 3 4 2" xfId="47121"/>
    <cellStyle name="Normal 2 2 3 3 7 3 5" xfId="12212"/>
    <cellStyle name="Normal 2 2 3 3 7 3 5 2" xfId="33011"/>
    <cellStyle name="Normal 2 2 3 3 7 3 6" xfId="47111"/>
    <cellStyle name="Normal 2 2 3 3 7 4" xfId="12213"/>
    <cellStyle name="Normal 2 2 3 3 7 4 2" xfId="12214"/>
    <cellStyle name="Normal 2 2 3 3 7 4 2 2" xfId="47119"/>
    <cellStyle name="Normal 2 2 3 3 7 4 3" xfId="12215"/>
    <cellStyle name="Normal 2 2 3 3 7 4 3 2" xfId="47118"/>
    <cellStyle name="Normal 2 2 3 3 7 4 4" xfId="47117"/>
    <cellStyle name="Normal 2 2 3 3 7 5" xfId="12216"/>
    <cellStyle name="Normal 2 2 3 3 7 5 2" xfId="47116"/>
    <cellStyle name="Normal 2 2 3 3 7 6" xfId="12217"/>
    <cellStyle name="Normal 2 2 3 3 7 6 2" xfId="47115"/>
    <cellStyle name="Normal 2 2 3 3 7 7" xfId="12218"/>
    <cellStyle name="Normal 2 2 3 3 7 7 2" xfId="47114"/>
    <cellStyle name="Normal 2 2 3 3 7 8" xfId="12219"/>
    <cellStyle name="Normal 2 2 3 3 7 8 2" xfId="47113"/>
    <cellStyle name="Normal 2 2 3 3 7 9" xfId="47112"/>
    <cellStyle name="Normal 2 2 3 3 8" xfId="12220"/>
    <cellStyle name="Normal 2 2 3 3 8 2" xfId="12221"/>
    <cellStyle name="Normal 2 2 3 3 8 2 2" xfId="33010"/>
    <cellStyle name="Normal 2 2 3 3 8 3" xfId="12222"/>
    <cellStyle name="Normal 2 2 3 3 8 3 2" xfId="12223"/>
    <cellStyle name="Normal 2 2 3 3 8 3 2 2" xfId="12224"/>
    <cellStyle name="Normal 2 2 3 3 8 3 2 2 2" xfId="47110"/>
    <cellStyle name="Normal 2 2 3 3 8 3 2 3" xfId="12225"/>
    <cellStyle name="Normal 2 2 3 3 8 3 2 3 2" xfId="57122"/>
    <cellStyle name="Normal 2 2 3 3 8 3 2 4" xfId="33009"/>
    <cellStyle name="Normal 2 2 3 3 8 3 3" xfId="12226"/>
    <cellStyle name="Normal 2 2 3 3 8 3 3 2" xfId="47104"/>
    <cellStyle name="Normal 2 2 3 3 8 3 4" xfId="12227"/>
    <cellStyle name="Normal 2 2 3 3 8 3 4 2" xfId="57121"/>
    <cellStyle name="Normal 2 2 3 3 8 3 5" xfId="12228"/>
    <cellStyle name="Normal 2 2 3 3 8 3 5 2" xfId="47109"/>
    <cellStyle name="Normal 2 2 3 3 8 3 6" xfId="47108"/>
    <cellStyle name="Normal 2 2 3 3 8 4" xfId="12229"/>
    <cellStyle name="Normal 2 2 3 3 8 4 2" xfId="12230"/>
    <cellStyle name="Normal 2 2 3 3 8 4 2 2" xfId="47107"/>
    <cellStyle name="Normal 2 2 3 3 8 4 3" xfId="12231"/>
    <cellStyle name="Normal 2 2 3 3 8 4 3 2" xfId="47106"/>
    <cellStyle name="Normal 2 2 3 3 8 4 4" xfId="47105"/>
    <cellStyle name="Normal 2 2 3 3 8 5" xfId="12232"/>
    <cellStyle name="Normal 2 2 3 3 8 5 2" xfId="33008"/>
    <cellStyle name="Normal 2 2 3 3 8 6" xfId="12233"/>
    <cellStyle name="Normal 2 2 3 3 8 6 2" xfId="55214"/>
    <cellStyle name="Normal 2 2 3 3 8 7" xfId="12234"/>
    <cellStyle name="Normal 2 2 3 3 8 7 2" xfId="47102"/>
    <cellStyle name="Normal 2 2 3 3 8 8" xfId="12235"/>
    <cellStyle name="Normal 2 2 3 3 8 8 2" xfId="53343"/>
    <cellStyle name="Normal 2 2 3 3 8 9" xfId="47103"/>
    <cellStyle name="Normal 2 2 3 3 9" xfId="12236"/>
    <cellStyle name="Normal 2 2 3 3 9 2" xfId="12237"/>
    <cellStyle name="Normal 2 2 3 3 9 2 2" xfId="53688"/>
    <cellStyle name="Normal 2 2 3 3 9 3" xfId="47101"/>
    <cellStyle name="Normal 2 2 3 3_Risikomatrise BM 2012" xfId="12238"/>
    <cellStyle name="Normal 2 2 3 4" xfId="1076"/>
    <cellStyle name="Normal 2 2 3 4 10" xfId="12240"/>
    <cellStyle name="Normal 2 2 3 4 10 2" xfId="12241"/>
    <cellStyle name="Normal 2 2 3 4 10 2 2" xfId="12242"/>
    <cellStyle name="Normal 2 2 3 4 10 2 2 2" xfId="12243"/>
    <cellStyle name="Normal 2 2 3 4 10 2 2 2 2" xfId="47093"/>
    <cellStyle name="Normal 2 2 3 4 10 2 2 3" xfId="55455"/>
    <cellStyle name="Normal 2 2 3 4 10 2 3" xfId="12244"/>
    <cellStyle name="Normal 2 2 3 4 10 2 3 2" xfId="47100"/>
    <cellStyle name="Normal 2 2 3 4 10 2 4" xfId="12245"/>
    <cellStyle name="Normal 2 2 3 4 10 2 4 2" xfId="47099"/>
    <cellStyle name="Normal 2 2 3 4 10 2 5" xfId="12246"/>
    <cellStyle name="Normal 2 2 3 4 10 2 5 2" xfId="47098"/>
    <cellStyle name="Normal 2 2 3 4 10 2 6" xfId="47097"/>
    <cellStyle name="Normal 2 2 3 4 10 3" xfId="12247"/>
    <cellStyle name="Normal 2 2 3 4 10 3 2" xfId="12248"/>
    <cellStyle name="Normal 2 2 3 4 10 3 2 2" xfId="47096"/>
    <cellStyle name="Normal 2 2 3 4 10 3 3" xfId="12249"/>
    <cellStyle name="Normal 2 2 3 4 10 3 3 2" xfId="47095"/>
    <cellStyle name="Normal 2 2 3 4 10 3 4" xfId="47094"/>
    <cellStyle name="Normal 2 2 3 4 10 4" xfId="12250"/>
    <cellStyle name="Normal 2 2 3 4 10 4 2" xfId="35236"/>
    <cellStyle name="Normal 2 2 3 4 10 5" xfId="12251"/>
    <cellStyle name="Normal 2 2 3 4 10 5 2" xfId="34224"/>
    <cellStyle name="Normal 2 2 3 4 10 6" xfId="12252"/>
    <cellStyle name="Normal 2 2 3 4 10 6 2" xfId="47092"/>
    <cellStyle name="Normal 2 2 3 4 10 7" xfId="12253"/>
    <cellStyle name="Normal 2 2 3 4 10 7 2" xfId="47091"/>
    <cellStyle name="Normal 2 2 3 4 10 8" xfId="47090"/>
    <cellStyle name="Normal 2 2 3 4 11" xfId="12254"/>
    <cellStyle name="Normal 2 2 3 4 11 2" xfId="12255"/>
    <cellStyle name="Normal 2 2 3 4 11 2 2" xfId="12256"/>
    <cellStyle name="Normal 2 2 3 4 11 2 2 2" xfId="12257"/>
    <cellStyle name="Normal 2 2 3 4 11 2 2 2 2" xfId="54218"/>
    <cellStyle name="Normal 2 2 3 4 11 2 2 3" xfId="47088"/>
    <cellStyle name="Normal 2 2 3 4 11 2 3" xfId="12258"/>
    <cellStyle name="Normal 2 2 3 4 11 2 3 2" xfId="47087"/>
    <cellStyle name="Normal 2 2 3 4 11 2 4" xfId="12259"/>
    <cellStyle name="Normal 2 2 3 4 11 2 4 2" xfId="47086"/>
    <cellStyle name="Normal 2 2 3 4 11 2 5" xfId="12260"/>
    <cellStyle name="Normal 2 2 3 4 11 2 5 2" xfId="47085"/>
    <cellStyle name="Normal 2 2 3 4 11 2 6" xfId="47084"/>
    <cellStyle name="Normal 2 2 3 4 11 3" xfId="12261"/>
    <cellStyle name="Normal 2 2 3 4 11 3 2" xfId="12262"/>
    <cellStyle name="Normal 2 2 3 4 11 3 2 2" xfId="47083"/>
    <cellStyle name="Normal 2 2 3 4 11 3 3" xfId="12263"/>
    <cellStyle name="Normal 2 2 3 4 11 3 3 2" xfId="47082"/>
    <cellStyle name="Normal 2 2 3 4 11 3 4" xfId="47081"/>
    <cellStyle name="Normal 2 2 3 4 11 4" xfId="12264"/>
    <cellStyle name="Normal 2 2 3 4 11 4 2" xfId="47080"/>
    <cellStyle name="Normal 2 2 3 4 11 5" xfId="12265"/>
    <cellStyle name="Normal 2 2 3 4 11 5 2" xfId="47079"/>
    <cellStyle name="Normal 2 2 3 4 11 6" xfId="12266"/>
    <cellStyle name="Normal 2 2 3 4 11 6 2" xfId="47078"/>
    <cellStyle name="Normal 2 2 3 4 11 7" xfId="12267"/>
    <cellStyle name="Normal 2 2 3 4 11 7 2" xfId="47077"/>
    <cellStyle name="Normal 2 2 3 4 11 8" xfId="47076"/>
    <cellStyle name="Normal 2 2 3 4 12" xfId="12268"/>
    <cellStyle name="Normal 2 2 3 4 12 2" xfId="12269"/>
    <cellStyle name="Normal 2 2 3 4 12 2 2" xfId="12270"/>
    <cellStyle name="Normal 2 2 3 4 12 2 2 2" xfId="47075"/>
    <cellStyle name="Normal 2 2 3 4 12 2 3" xfId="47074"/>
    <cellStyle name="Normal 2 2 3 4 12 3" xfId="12271"/>
    <cellStyle name="Normal 2 2 3 4 12 3 2" xfId="47073"/>
    <cellStyle name="Normal 2 2 3 4 12 4" xfId="12272"/>
    <cellStyle name="Normal 2 2 3 4 12 4 2" xfId="47072"/>
    <cellStyle name="Normal 2 2 3 4 12 5" xfId="12273"/>
    <cellStyle name="Normal 2 2 3 4 12 5 2" xfId="47055"/>
    <cellStyle name="Normal 2 2 3 4 12 6" xfId="34226"/>
    <cellStyle name="Normal 2 2 3 4 13" xfId="12274"/>
    <cellStyle name="Normal 2 2 3 4 13 2" xfId="12275"/>
    <cellStyle name="Normal 2 2 3 4 13 2 2" xfId="47089"/>
    <cellStyle name="Normal 2 2 3 4 13 3" xfId="12276"/>
    <cellStyle name="Normal 2 2 3 4 13 3 2" xfId="54217"/>
    <cellStyle name="Normal 2 2 3 4 13 4" xfId="34225"/>
    <cellStyle name="Normal 2 2 3 4 14" xfId="12277"/>
    <cellStyle name="Normal 2 2 3 4 14 2" xfId="57120"/>
    <cellStyle name="Normal 2 2 3 4 15" xfId="12278"/>
    <cellStyle name="Normal 2 2 3 4 15 2" xfId="54216"/>
    <cellStyle name="Normal 2 2 3 4 16" xfId="12279"/>
    <cellStyle name="Normal 2 2 3 4 16 2" xfId="33663"/>
    <cellStyle name="Normal 2 2 3 4 17" xfId="12280"/>
    <cellStyle name="Normal 2 2 3 4 17 2" xfId="35237"/>
    <cellStyle name="Normal 2 2 3 4 18" xfId="12281"/>
    <cellStyle name="Normal 2 2 3 4 18 2" xfId="47065"/>
    <cellStyle name="Normal 2 2 3 4 19" xfId="12239"/>
    <cellStyle name="Normal 2 2 3 4 19 2" xfId="53341"/>
    <cellStyle name="Normal 2 2 3 4 2" xfId="12282"/>
    <cellStyle name="Normal 2 2 3 4 2 10" xfId="12283"/>
    <cellStyle name="Normal 2 2 3 4 2 10 2" xfId="47070"/>
    <cellStyle name="Normal 2 2 3 4 2 11" xfId="47069"/>
    <cellStyle name="Normal 2 2 3 4 2 2" xfId="12284"/>
    <cellStyle name="Normal 2 2 3 4 2 2 2" xfId="12285"/>
    <cellStyle name="Normal 2 2 3 4 2 2 2 2" xfId="12286"/>
    <cellStyle name="Normal 2 2 3 4 2 2 2 2 2" xfId="47068"/>
    <cellStyle name="Normal 2 2 3 4 2 2 2 3" xfId="12287"/>
    <cellStyle name="Normal 2 2 3 4 2 2 2 3 2" xfId="12288"/>
    <cellStyle name="Normal 2 2 3 4 2 2 2 3 2 2" xfId="12289"/>
    <cellStyle name="Normal 2 2 3 4 2 2 2 3 2 2 2" xfId="47067"/>
    <cellStyle name="Normal 2 2 3 4 2 2 2 3 2 3" xfId="12290"/>
    <cellStyle name="Normal 2 2 3 4 2 2 2 3 2 3 2" xfId="47066"/>
    <cellStyle name="Normal 2 2 3 4 2 2 2 3 2 4" xfId="35235"/>
    <cellStyle name="Normal 2 2 3 4 2 2 2 3 3" xfId="12291"/>
    <cellStyle name="Normal 2 2 3 4 2 2 2 3 3 2" xfId="47064"/>
    <cellStyle name="Normal 2 2 3 4 2 2 2 3 4" xfId="12292"/>
    <cellStyle name="Normal 2 2 3 4 2 2 2 3 4 2" xfId="47063"/>
    <cellStyle name="Normal 2 2 3 4 2 2 2 3 5" xfId="12293"/>
    <cellStyle name="Normal 2 2 3 4 2 2 2 3 5 2" xfId="47062"/>
    <cellStyle name="Normal 2 2 3 4 2 2 2 3 6" xfId="47061"/>
    <cellStyle name="Normal 2 2 3 4 2 2 2 4" xfId="12294"/>
    <cellStyle name="Normal 2 2 3 4 2 2 2 4 2" xfId="12295"/>
    <cellStyle name="Normal 2 2 3 4 2 2 2 4 2 2" xfId="47060"/>
    <cellStyle name="Normal 2 2 3 4 2 2 2 4 3" xfId="12296"/>
    <cellStyle name="Normal 2 2 3 4 2 2 2 4 3 2" xfId="47059"/>
    <cellStyle name="Normal 2 2 3 4 2 2 2 4 4" xfId="55213"/>
    <cellStyle name="Normal 2 2 3 4 2 2 2 5" xfId="12297"/>
    <cellStyle name="Normal 2 2 3 4 2 2 2 5 2" xfId="47058"/>
    <cellStyle name="Normal 2 2 3 4 2 2 2 6" xfId="12298"/>
    <cellStyle name="Normal 2 2 3 4 2 2 2 6 2" xfId="47057"/>
    <cellStyle name="Normal 2 2 3 4 2 2 2 7" xfId="12299"/>
    <cellStyle name="Normal 2 2 3 4 2 2 2 7 2" xfId="47056"/>
    <cellStyle name="Normal 2 2 3 4 2 2 2 8" xfId="12300"/>
    <cellStyle name="Normal 2 2 3 4 2 2 2 8 2" xfId="47051"/>
    <cellStyle name="Normal 2 2 3 4 2 2 2 9" xfId="57119"/>
    <cellStyle name="Normal 2 2 3 4 2 2 3" xfId="12301"/>
    <cellStyle name="Normal 2 2 3 4 2 2 3 2" xfId="12302"/>
    <cellStyle name="Normal 2 2 3 4 2 2 3 2 2" xfId="47054"/>
    <cellStyle name="Normal 2 2 3 4 2 2 3 3" xfId="12303"/>
    <cellStyle name="Normal 2 2 3 4 2 2 3 3 2" xfId="12304"/>
    <cellStyle name="Normal 2 2 3 4 2 2 3 3 2 2" xfId="12305"/>
    <cellStyle name="Normal 2 2 3 4 2 2 3 3 2 2 2" xfId="55212"/>
    <cellStyle name="Normal 2 2 3 4 2 2 3 3 2 3" xfId="12306"/>
    <cellStyle name="Normal 2 2 3 4 2 2 3 3 2 3 2" xfId="47053"/>
    <cellStyle name="Normal 2 2 3 4 2 2 3 3 2 4" xfId="47052"/>
    <cellStyle name="Normal 2 2 3 4 2 2 3 3 3" xfId="12307"/>
    <cellStyle name="Normal 2 2 3 4 2 2 3 3 3 2" xfId="33006"/>
    <cellStyle name="Normal 2 2 3 4 2 2 3 3 4" xfId="12308"/>
    <cellStyle name="Normal 2 2 3 4 2 2 3 3 4 2" xfId="57095"/>
    <cellStyle name="Normal 2 2 3 4 2 2 3 3 5" xfId="12309"/>
    <cellStyle name="Normal 2 2 3 4 2 2 3 3 5 2" xfId="47050"/>
    <cellStyle name="Normal 2 2 3 4 2 2 3 3 6" xfId="47049"/>
    <cellStyle name="Normal 2 2 3 4 2 2 3 4" xfId="12310"/>
    <cellStyle name="Normal 2 2 3 4 2 2 3 4 2" xfId="12311"/>
    <cellStyle name="Normal 2 2 3 4 2 2 3 4 2 2" xfId="47048"/>
    <cellStyle name="Normal 2 2 3 4 2 2 3 4 3" xfId="12312"/>
    <cellStyle name="Normal 2 2 3 4 2 2 3 4 3 2" xfId="54215"/>
    <cellStyle name="Normal 2 2 3 4 2 2 3 4 4" xfId="47047"/>
    <cellStyle name="Normal 2 2 3 4 2 2 3 5" xfId="12313"/>
    <cellStyle name="Normal 2 2 3 4 2 2 3 5 2" xfId="47046"/>
    <cellStyle name="Normal 2 2 3 4 2 2 3 6" xfId="12314"/>
    <cellStyle name="Normal 2 2 3 4 2 2 3 6 2" xfId="34236"/>
    <cellStyle name="Normal 2 2 3 4 2 2 3 7" xfId="12315"/>
    <cellStyle name="Normal 2 2 3 4 2 2 3 7 2" xfId="47427"/>
    <cellStyle name="Normal 2 2 3 4 2 2 3 8" xfId="12316"/>
    <cellStyle name="Normal 2 2 3 4 2 2 3 8 2" xfId="54214"/>
    <cellStyle name="Normal 2 2 3 4 2 2 3 9" xfId="47044"/>
    <cellStyle name="Normal 2 2 3 4 2 2 4" xfId="12317"/>
    <cellStyle name="Normal 2 2 3 4 2 2 4 2" xfId="12318"/>
    <cellStyle name="Normal 2 2 3 4 2 2 4 2 2" xfId="12319"/>
    <cellStyle name="Normal 2 2 3 4 2 2 4 2 2 2" xfId="12320"/>
    <cellStyle name="Normal 2 2 3 4 2 2 4 2 2 2 2" xfId="47038"/>
    <cellStyle name="Normal 2 2 3 4 2 2 4 2 2 3" xfId="57118"/>
    <cellStyle name="Normal 2 2 3 4 2 2 4 2 3" xfId="12321"/>
    <cellStyle name="Normal 2 2 3 4 2 2 4 2 3 2" xfId="55210"/>
    <cellStyle name="Normal 2 2 3 4 2 2 4 2 4" xfId="12322"/>
    <cellStyle name="Normal 2 2 3 4 2 2 4 2 4 2" xfId="47043"/>
    <cellStyle name="Normal 2 2 3 4 2 2 4 2 5" xfId="12323"/>
    <cellStyle name="Normal 2 2 3 4 2 2 4 2 5 2" xfId="47042"/>
    <cellStyle name="Normal 2 2 3 4 2 2 4 2 6" xfId="47037"/>
    <cellStyle name="Normal 2 2 3 4 2 2 4 3" xfId="12324"/>
    <cellStyle name="Normal 2 2 3 4 2 2 4 3 2" xfId="12325"/>
    <cellStyle name="Normal 2 2 3 4 2 2 4 3 2 2" xfId="33346"/>
    <cellStyle name="Normal 2 2 3 4 2 2 4 3 3" xfId="12326"/>
    <cellStyle name="Normal 2 2 3 4 2 2 4 3 3 2" xfId="47041"/>
    <cellStyle name="Normal 2 2 3 4 2 2 4 3 4" xfId="47040"/>
    <cellStyle name="Normal 2 2 3 4 2 2 4 4" xfId="12327"/>
    <cellStyle name="Normal 2 2 3 4 2 2 4 4 2" xfId="47039"/>
    <cellStyle name="Normal 2 2 3 4 2 2 4 5" xfId="12328"/>
    <cellStyle name="Normal 2 2 3 4 2 2 4 5 2" xfId="33005"/>
    <cellStyle name="Normal 2 2 3 4 2 2 4 6" xfId="12329"/>
    <cellStyle name="Normal 2 2 3 4 2 2 4 6 2" xfId="47032"/>
    <cellStyle name="Normal 2 2 3 4 2 2 4 7" xfId="12330"/>
    <cellStyle name="Normal 2 2 3 4 2 2 4 7 2" xfId="57117"/>
    <cellStyle name="Normal 2 2 3 4 2 2 4 8" xfId="31919"/>
    <cellStyle name="Normal 2 2 3 4 2 2 5" xfId="12331"/>
    <cellStyle name="Normal 2 2 3 4 2 2 5 2" xfId="12332"/>
    <cellStyle name="Normal 2 2 3 4 2 2 5 2 2" xfId="12333"/>
    <cellStyle name="Normal 2 2 3 4 2 2 5 2 2 2" xfId="12334"/>
    <cellStyle name="Normal 2 2 3 4 2 2 5 2 2 2 2" xfId="47036"/>
    <cellStyle name="Normal 2 2 3 4 2 2 5 2 2 3" xfId="31253"/>
    <cellStyle name="Normal 2 2 3 4 2 2 5 2 3" xfId="12335"/>
    <cellStyle name="Normal 2 2 3 4 2 2 5 2 3 2" xfId="47035"/>
    <cellStyle name="Normal 2 2 3 4 2 2 5 2 4" xfId="12336"/>
    <cellStyle name="Normal 2 2 3 4 2 2 5 2 4 2" xfId="47034"/>
    <cellStyle name="Normal 2 2 3 4 2 2 5 2 5" xfId="12337"/>
    <cellStyle name="Normal 2 2 3 4 2 2 5 2 5 2" xfId="47033"/>
    <cellStyle name="Normal 2 2 3 4 2 2 5 2 6" xfId="33004"/>
    <cellStyle name="Normal 2 2 3 4 2 2 5 3" xfId="12338"/>
    <cellStyle name="Normal 2 2 3 4 2 2 5 3 2" xfId="12339"/>
    <cellStyle name="Normal 2 2 3 4 2 2 5 3 2 2" xfId="47025"/>
    <cellStyle name="Normal 2 2 3 4 2 2 5 3 3" xfId="12340"/>
    <cellStyle name="Normal 2 2 3 4 2 2 5 3 3 2" xfId="57115"/>
    <cellStyle name="Normal 2 2 3 4 2 2 5 3 4" xfId="47031"/>
    <cellStyle name="Normal 2 2 3 4 2 2 5 4" xfId="12341"/>
    <cellStyle name="Normal 2 2 3 4 2 2 5 4 2" xfId="47030"/>
    <cellStyle name="Normal 2 2 3 4 2 2 5 5" xfId="12342"/>
    <cellStyle name="Normal 2 2 3 4 2 2 5 5 2" xfId="47029"/>
    <cellStyle name="Normal 2 2 3 4 2 2 5 6" xfId="12343"/>
    <cellStyle name="Normal 2 2 3 4 2 2 5 6 2" xfId="47026"/>
    <cellStyle name="Normal 2 2 3 4 2 2 5 7" xfId="12344"/>
    <cellStyle name="Normal 2 2 3 4 2 2 5 7 2" xfId="57116"/>
    <cellStyle name="Normal 2 2 3 4 2 2 5 8" xfId="47028"/>
    <cellStyle name="Normal 2 2 3 4 2 2 6" xfId="12345"/>
    <cellStyle name="Normal 2 2 3 4 2 2 6 2" xfId="12346"/>
    <cellStyle name="Normal 2 2 3 4 2 2 6 2 2" xfId="47027"/>
    <cellStyle name="Normal 2 2 3 4 2 2 6 3" xfId="12347"/>
    <cellStyle name="Normal 2 2 3 4 2 2 6 3 2" xfId="33003"/>
    <cellStyle name="Normal 2 2 3 4 2 2 6 4" xfId="12348"/>
    <cellStyle name="Normal 2 2 3 4 2 2 6 4 2" xfId="33002"/>
    <cellStyle name="Normal 2 2 3 4 2 2 6 5" xfId="47018"/>
    <cellStyle name="Normal 2 2 3 4 2 2 7" xfId="57113"/>
    <cellStyle name="Normal 2 2 3 4 2 2_Risikomatrise samlet 2012" xfId="12349"/>
    <cellStyle name="Normal 2 2 3 4 2 3" xfId="12350"/>
    <cellStyle name="Normal 2 2 3 4 2 3 2" xfId="12351"/>
    <cellStyle name="Normal 2 2 3 4 2 3 2 2" xfId="47024"/>
    <cellStyle name="Normal 2 2 3 4 2 3 3" xfId="47023"/>
    <cellStyle name="Normal 2 2 3 4 2 4" xfId="12352"/>
    <cellStyle name="Normal 2 2 3 4 2 4 2" xfId="47022"/>
    <cellStyle name="Normal 2 2 3 4 2 5" xfId="12353"/>
    <cellStyle name="Normal 2 2 3 4 2 5 2" xfId="12354"/>
    <cellStyle name="Normal 2 2 3 4 2 5 2 2" xfId="12355"/>
    <cellStyle name="Normal 2 2 3 4 2 5 2 2 2" xfId="47019"/>
    <cellStyle name="Normal 2 2 3 4 2 5 2 3" xfId="57114"/>
    <cellStyle name="Normal 2 2 3 4 2 5 3" xfId="12356"/>
    <cellStyle name="Normal 2 2 3 4 2 5 3 2" xfId="47021"/>
    <cellStyle name="Normal 2 2 3 4 2 5 4" xfId="47020"/>
    <cellStyle name="Normal 2 2 3 4 2 6" xfId="12357"/>
    <cellStyle name="Normal 2 2 3 4 2 6 2" xfId="12358"/>
    <cellStyle name="Normal 2 2 3 4 2 6 2 2" xfId="33001"/>
    <cellStyle name="Normal 2 2 3 4 2 6 3" xfId="33000"/>
    <cellStyle name="Normal 2 2 3 4 2 7" xfId="12359"/>
    <cellStyle name="Normal 2 2 3 4 2 7 2" xfId="47014"/>
    <cellStyle name="Normal 2 2 3 4 2 8" xfId="12360"/>
    <cellStyle name="Normal 2 2 3 4 2 8 2" xfId="47045"/>
    <cellStyle name="Normal 2 2 3 4 2 9" xfId="12361"/>
    <cellStyle name="Normal 2 2 3 4 2 9 2" xfId="57112"/>
    <cellStyle name="Normal 2 2 3 4 2_Risikomatrise samlet 2012" xfId="12362"/>
    <cellStyle name="Normal 2 2 3 4 20" xfId="47017"/>
    <cellStyle name="Normal 2 2 3 4 21" xfId="47016"/>
    <cellStyle name="Normal 2 2 3 4 22" xfId="47015"/>
    <cellStyle name="Normal 2 2 3 4 23" xfId="31252"/>
    <cellStyle name="Normal 2 2 3 4 24" xfId="2896"/>
    <cellStyle name="Normal 2 2 3 4 3" xfId="12363"/>
    <cellStyle name="Normal 2 2 3 4 3 10" xfId="32999"/>
    <cellStyle name="Normal 2 2 3 4 3 2" xfId="12364"/>
    <cellStyle name="Normal 2 2 3 4 3 2 2" xfId="12365"/>
    <cellStyle name="Normal 2 2 3 4 3 2 2 2" xfId="12366"/>
    <cellStyle name="Normal 2 2 3 4 3 2 2 2 2" xfId="12367"/>
    <cellStyle name="Normal 2 2 3 4 3 2 2 2 2 2" xfId="32998"/>
    <cellStyle name="Normal 2 2 3 4 3 2 2 2 3" xfId="47013"/>
    <cellStyle name="Normal 2 2 3 4 3 2 2 3" xfId="12368"/>
    <cellStyle name="Normal 2 2 3 4 3 2 2 3 2" xfId="47012"/>
    <cellStyle name="Normal 2 2 3 4 3 2 2 4" xfId="12369"/>
    <cellStyle name="Normal 2 2 3 4 3 2 2 4 2" xfId="31251"/>
    <cellStyle name="Normal 2 2 3 4 3 2 2 5" xfId="12370"/>
    <cellStyle name="Normal 2 2 3 4 3 2 2 5 2" xfId="47011"/>
    <cellStyle name="Normal 2 2 3 4 3 2 2 6" xfId="47010"/>
    <cellStyle name="Normal 2 2 3 4 3 2 3" xfId="12371"/>
    <cellStyle name="Normal 2 2 3 4 3 2 3 2" xfId="12372"/>
    <cellStyle name="Normal 2 2 3 4 3 2 3 2 2" xfId="47007"/>
    <cellStyle name="Normal 2 2 3 4 3 2 3 3" xfId="12373"/>
    <cellStyle name="Normal 2 2 3 4 3 2 3 3 2" xfId="47009"/>
    <cellStyle name="Normal 2 2 3 4 3 2 3 4" xfId="47008"/>
    <cellStyle name="Normal 2 2 3 4 3 2 4" xfId="12374"/>
    <cellStyle name="Normal 2 2 3 4 3 2 4 2" xfId="35240"/>
    <cellStyle name="Normal 2 2 3 4 3 2 5" xfId="12375"/>
    <cellStyle name="Normal 2 2 3 4 3 2 5 2" xfId="31250"/>
    <cellStyle name="Normal 2 2 3 4 3 2 6" xfId="12376"/>
    <cellStyle name="Normal 2 2 3 4 3 2 6 2" xfId="46996"/>
    <cellStyle name="Normal 2 2 3 4 3 2 7" xfId="12377"/>
    <cellStyle name="Normal 2 2 3 4 3 2 7 2" xfId="53311"/>
    <cellStyle name="Normal 2 2 3 4 3 2 8" xfId="47006"/>
    <cellStyle name="Normal 2 2 3 4 3 3" xfId="12378"/>
    <cellStyle name="Normal 2 2 3 4 3 3 2" xfId="12379"/>
    <cellStyle name="Normal 2 2 3 4 3 3 2 2" xfId="12380"/>
    <cellStyle name="Normal 2 2 3 4 3 3 2 2 2" xfId="12381"/>
    <cellStyle name="Normal 2 2 3 4 3 3 2 2 2 2" xfId="47005"/>
    <cellStyle name="Normal 2 2 3 4 3 3 2 2 3" xfId="47004"/>
    <cellStyle name="Normal 2 2 3 4 3 3 2 3" xfId="12382"/>
    <cellStyle name="Normal 2 2 3 4 3 3 2 3 2" xfId="47003"/>
    <cellStyle name="Normal 2 2 3 4 3 3 2 4" xfId="12383"/>
    <cellStyle name="Normal 2 2 3 4 3 3 2 4 2" xfId="47002"/>
    <cellStyle name="Normal 2 2 3 4 3 3 2 5" xfId="12384"/>
    <cellStyle name="Normal 2 2 3 4 3 3 2 5 2" xfId="47001"/>
    <cellStyle name="Normal 2 2 3 4 3 3 2 6" xfId="47000"/>
    <cellStyle name="Normal 2 2 3 4 3 3 3" xfId="12385"/>
    <cellStyle name="Normal 2 2 3 4 3 3 3 2" xfId="12386"/>
    <cellStyle name="Normal 2 2 3 4 3 3 3 2 2" xfId="46999"/>
    <cellStyle name="Normal 2 2 3 4 3 3 3 3" xfId="12387"/>
    <cellStyle name="Normal 2 2 3 4 3 3 3 3 2" xfId="46998"/>
    <cellStyle name="Normal 2 2 3 4 3 3 3 4" xfId="46997"/>
    <cellStyle name="Normal 2 2 3 4 3 3 4" xfId="12388"/>
    <cellStyle name="Normal 2 2 3 4 3 3 4 2" xfId="53687"/>
    <cellStyle name="Normal 2 2 3 4 3 3 5" xfId="12389"/>
    <cellStyle name="Normal 2 2 3 4 3 3 5 2" xfId="46995"/>
    <cellStyle name="Normal 2 2 3 4 3 3 6" xfId="12390"/>
    <cellStyle name="Normal 2 2 3 4 3 3 6 2" xfId="46994"/>
    <cellStyle name="Normal 2 2 3 4 3 3 7" xfId="12391"/>
    <cellStyle name="Normal 2 2 3 4 3 3 7 2" xfId="46993"/>
    <cellStyle name="Normal 2 2 3 4 3 3 8" xfId="46992"/>
    <cellStyle name="Normal 2 2 3 4 3 4" xfId="12392"/>
    <cellStyle name="Normal 2 2 3 4 3 4 2" xfId="12393"/>
    <cellStyle name="Normal 2 2 3 4 3 4 2 2" xfId="12394"/>
    <cellStyle name="Normal 2 2 3 4 3 4 2 2 2" xfId="46991"/>
    <cellStyle name="Normal 2 2 3 4 3 4 2 3" xfId="46990"/>
    <cellStyle name="Normal 2 2 3 4 3 4 3" xfId="12395"/>
    <cellStyle name="Normal 2 2 3 4 3 4 3 2" xfId="46989"/>
    <cellStyle name="Normal 2 2 3 4 3 4 4" xfId="12396"/>
    <cellStyle name="Normal 2 2 3 4 3 4 4 2" xfId="46988"/>
    <cellStyle name="Normal 2 2 3 4 3 4 5" xfId="12397"/>
    <cellStyle name="Normal 2 2 3 4 3 4 5 2" xfId="46987"/>
    <cellStyle name="Normal 2 2 3 4 3 4 6" xfId="46986"/>
    <cellStyle name="Normal 2 2 3 4 3 5" xfId="12398"/>
    <cellStyle name="Normal 2 2 3 4 3 5 2" xfId="12399"/>
    <cellStyle name="Normal 2 2 3 4 3 5 2 2" xfId="46985"/>
    <cellStyle name="Normal 2 2 3 4 3 5 3" xfId="12400"/>
    <cellStyle name="Normal 2 2 3 4 3 5 3 2" xfId="46984"/>
    <cellStyle name="Normal 2 2 3 4 3 5 4" xfId="46983"/>
    <cellStyle name="Normal 2 2 3 4 3 6" xfId="12401"/>
    <cellStyle name="Normal 2 2 3 4 3 6 2" xfId="46982"/>
    <cellStyle name="Normal 2 2 3 4 3 7" xfId="12402"/>
    <cellStyle name="Normal 2 2 3 4 3 7 2" xfId="46981"/>
    <cellStyle name="Normal 2 2 3 4 3 8" xfId="12403"/>
    <cellStyle name="Normal 2 2 3 4 3 8 2" xfId="55209"/>
    <cellStyle name="Normal 2 2 3 4 3 9" xfId="12404"/>
    <cellStyle name="Normal 2 2 3 4 3 9 2" xfId="46980"/>
    <cellStyle name="Normal 2 2 3 4 4" xfId="12405"/>
    <cellStyle name="Normal 2 2 3 4 4 2" xfId="12406"/>
    <cellStyle name="Normal 2 2 3 4 4 2 2" xfId="46979"/>
    <cellStyle name="Normal 2 2 3 4 4 3" xfId="12407"/>
    <cellStyle name="Normal 2 2 3 4 4 3 2" xfId="12408"/>
    <cellStyle name="Normal 2 2 3 4 4 3 2 2" xfId="12409"/>
    <cellStyle name="Normal 2 2 3 4 4 3 2 2 2" xfId="46978"/>
    <cellStyle name="Normal 2 2 3 4 4 3 2 3" xfId="12410"/>
    <cellStyle name="Normal 2 2 3 4 4 3 2 3 2" xfId="46977"/>
    <cellStyle name="Normal 2 2 3 4 4 3 2 4" xfId="46976"/>
    <cellStyle name="Normal 2 2 3 4 4 3 3" xfId="12411"/>
    <cellStyle name="Normal 2 2 3 4 4 3 3 2" xfId="46975"/>
    <cellStyle name="Normal 2 2 3 4 4 3 4" xfId="12412"/>
    <cellStyle name="Normal 2 2 3 4 4 3 4 2" xfId="46974"/>
    <cellStyle name="Normal 2 2 3 4 4 3 5" xfId="12413"/>
    <cellStyle name="Normal 2 2 3 4 4 3 5 2" xfId="46973"/>
    <cellStyle name="Normal 2 2 3 4 4 3 6" xfId="46967"/>
    <cellStyle name="Normal 2 2 3 4 4 4" xfId="12414"/>
    <cellStyle name="Normal 2 2 3 4 4 4 2" xfId="12415"/>
    <cellStyle name="Normal 2 2 3 4 4 4 2 2" xfId="57111"/>
    <cellStyle name="Normal 2 2 3 4 4 4 3" xfId="12416"/>
    <cellStyle name="Normal 2 2 3 4 4 4 3 2" xfId="46972"/>
    <cellStyle name="Normal 2 2 3 4 4 4 4" xfId="46971"/>
    <cellStyle name="Normal 2 2 3 4 4 5" xfId="12417"/>
    <cellStyle name="Normal 2 2 3 4 4 5 2" xfId="46970"/>
    <cellStyle name="Normal 2 2 3 4 4 6" xfId="12418"/>
    <cellStyle name="Normal 2 2 3 4 4 6 2" xfId="46969"/>
    <cellStyle name="Normal 2 2 3 4 4 7" xfId="12419"/>
    <cellStyle name="Normal 2 2 3 4 4 7 2" xfId="46968"/>
    <cellStyle name="Normal 2 2 3 4 4 8" xfId="12420"/>
    <cellStyle name="Normal 2 2 3 4 4 8 2" xfId="32997"/>
    <cellStyle name="Normal 2 2 3 4 4 9" xfId="46966"/>
    <cellStyle name="Normal 2 2 3 4 5" xfId="12421"/>
    <cellStyle name="Normal 2 2 3 4 5 2" xfId="12422"/>
    <cellStyle name="Normal 2 2 3 4 5 2 2" xfId="46965"/>
    <cellStyle name="Normal 2 2 3 4 5 3" xfId="12423"/>
    <cellStyle name="Normal 2 2 3 4 5 3 2" xfId="12424"/>
    <cellStyle name="Normal 2 2 3 4 5 3 2 2" xfId="12425"/>
    <cellStyle name="Normal 2 2 3 4 5 3 2 2 2" xfId="46964"/>
    <cellStyle name="Normal 2 2 3 4 5 3 2 3" xfId="12426"/>
    <cellStyle name="Normal 2 2 3 4 5 3 2 3 2" xfId="46963"/>
    <cellStyle name="Normal 2 2 3 4 5 3 2 4" xfId="46962"/>
    <cellStyle name="Normal 2 2 3 4 5 3 3" xfId="12427"/>
    <cellStyle name="Normal 2 2 3 4 5 3 3 2" xfId="46961"/>
    <cellStyle name="Normal 2 2 3 4 5 3 4" xfId="12428"/>
    <cellStyle name="Normal 2 2 3 4 5 3 4 2" xfId="46960"/>
    <cellStyle name="Normal 2 2 3 4 5 3 5" xfId="12429"/>
    <cellStyle name="Normal 2 2 3 4 5 3 5 2" xfId="35233"/>
    <cellStyle name="Normal 2 2 3 4 5 3 6" xfId="46959"/>
    <cellStyle name="Normal 2 2 3 4 5 4" xfId="12430"/>
    <cellStyle name="Normal 2 2 3 4 5 4 2" xfId="12431"/>
    <cellStyle name="Normal 2 2 3 4 5 4 2 2" xfId="46950"/>
    <cellStyle name="Normal 2 2 3 4 5 4 3" xfId="12432"/>
    <cellStyle name="Normal 2 2 3 4 5 4 3 2" xfId="57374"/>
    <cellStyle name="Normal 2 2 3 4 5 4 4" xfId="46958"/>
    <cellStyle name="Normal 2 2 3 4 5 5" xfId="12433"/>
    <cellStyle name="Normal 2 2 3 4 5 5 2" xfId="46957"/>
    <cellStyle name="Normal 2 2 3 4 5 6" xfId="12434"/>
    <cellStyle name="Normal 2 2 3 4 5 6 2" xfId="46956"/>
    <cellStyle name="Normal 2 2 3 4 5 7" xfId="12435"/>
    <cellStyle name="Normal 2 2 3 4 5 7 2" xfId="46955"/>
    <cellStyle name="Normal 2 2 3 4 5 8" xfId="12436"/>
    <cellStyle name="Normal 2 2 3 4 5 8 2" xfId="46954"/>
    <cellStyle name="Normal 2 2 3 4 5 9" xfId="46953"/>
    <cellStyle name="Normal 2 2 3 4 6" xfId="12437"/>
    <cellStyle name="Normal 2 2 3 4 6 2" xfId="12438"/>
    <cellStyle name="Normal 2 2 3 4 6 2 2" xfId="46952"/>
    <cellStyle name="Normal 2 2 3 4 6 3" xfId="12439"/>
    <cellStyle name="Normal 2 2 3 4 6 3 2" xfId="12440"/>
    <cellStyle name="Normal 2 2 3 4 6 3 2 2" xfId="12441"/>
    <cellStyle name="Normal 2 2 3 4 6 3 2 2 2" xfId="46951"/>
    <cellStyle name="Normal 2 2 3 4 6 3 2 3" xfId="12442"/>
    <cellStyle name="Normal 2 2 3 4 6 3 2 3 2" xfId="35232"/>
    <cellStyle name="Normal 2 2 3 4 6 3 2 4" xfId="46949"/>
    <cellStyle name="Normal 2 2 3 4 6 3 3" xfId="12443"/>
    <cellStyle name="Normal 2 2 3 4 6 3 3 2" xfId="46948"/>
    <cellStyle name="Normal 2 2 3 4 6 3 4" xfId="12444"/>
    <cellStyle name="Normal 2 2 3 4 6 3 4 2" xfId="46947"/>
    <cellStyle name="Normal 2 2 3 4 6 3 5" xfId="12445"/>
    <cellStyle name="Normal 2 2 3 4 6 3 5 2" xfId="46946"/>
    <cellStyle name="Normal 2 2 3 4 6 3 6" xfId="46945"/>
    <cellStyle name="Normal 2 2 3 4 6 4" xfId="12446"/>
    <cellStyle name="Normal 2 2 3 4 6 4 2" xfId="12447"/>
    <cellStyle name="Normal 2 2 3 4 6 4 2 2" xfId="46944"/>
    <cellStyle name="Normal 2 2 3 4 6 4 3" xfId="12448"/>
    <cellStyle name="Normal 2 2 3 4 6 4 3 2" xfId="46943"/>
    <cellStyle name="Normal 2 2 3 4 6 4 4" xfId="46942"/>
    <cellStyle name="Normal 2 2 3 4 6 5" xfId="12449"/>
    <cellStyle name="Normal 2 2 3 4 6 5 2" xfId="46941"/>
    <cellStyle name="Normal 2 2 3 4 6 6" xfId="12450"/>
    <cellStyle name="Normal 2 2 3 4 6 6 2" xfId="46940"/>
    <cellStyle name="Normal 2 2 3 4 6 7" xfId="12451"/>
    <cellStyle name="Normal 2 2 3 4 6 7 2" xfId="46939"/>
    <cellStyle name="Normal 2 2 3 4 6 8" xfId="12452"/>
    <cellStyle name="Normal 2 2 3 4 6 8 2" xfId="46938"/>
    <cellStyle name="Normal 2 2 3 4 6 9" xfId="46937"/>
    <cellStyle name="Normal 2 2 3 4 7" xfId="12453"/>
    <cellStyle name="Normal 2 2 3 4 7 2" xfId="12454"/>
    <cellStyle name="Normal 2 2 3 4 7 2 2" xfId="46936"/>
    <cellStyle name="Normal 2 2 3 4 7 3" xfId="12455"/>
    <cellStyle name="Normal 2 2 3 4 7 3 2" xfId="12456"/>
    <cellStyle name="Normal 2 2 3 4 7 3 2 2" xfId="12457"/>
    <cellStyle name="Normal 2 2 3 4 7 3 2 2 2" xfId="46935"/>
    <cellStyle name="Normal 2 2 3 4 7 3 2 3" xfId="12458"/>
    <cellStyle name="Normal 2 2 3 4 7 3 2 3 2" xfId="46934"/>
    <cellStyle name="Normal 2 2 3 4 7 3 2 4" xfId="46933"/>
    <cellStyle name="Normal 2 2 3 4 7 3 3" xfId="12459"/>
    <cellStyle name="Normal 2 2 3 4 7 3 3 2" xfId="46932"/>
    <cellStyle name="Normal 2 2 3 4 7 3 4" xfId="12460"/>
    <cellStyle name="Normal 2 2 3 4 7 3 4 2" xfId="46931"/>
    <cellStyle name="Normal 2 2 3 4 7 3 5" xfId="12461"/>
    <cellStyle name="Normal 2 2 3 4 7 3 5 2" xfId="46930"/>
    <cellStyle name="Normal 2 2 3 4 7 3 6" xfId="46929"/>
    <cellStyle name="Normal 2 2 3 4 7 4" xfId="12462"/>
    <cellStyle name="Normal 2 2 3 4 7 4 2" xfId="12463"/>
    <cellStyle name="Normal 2 2 3 4 7 4 2 2" xfId="46928"/>
    <cellStyle name="Normal 2 2 3 4 7 4 3" xfId="12464"/>
    <cellStyle name="Normal 2 2 3 4 7 4 3 2" xfId="46927"/>
    <cellStyle name="Normal 2 2 3 4 7 4 4" xfId="46926"/>
    <cellStyle name="Normal 2 2 3 4 7 5" xfId="12465"/>
    <cellStyle name="Normal 2 2 3 4 7 5 2" xfId="46925"/>
    <cellStyle name="Normal 2 2 3 4 7 6" xfId="12466"/>
    <cellStyle name="Normal 2 2 3 4 7 6 2" xfId="46924"/>
    <cellStyle name="Normal 2 2 3 4 7 7" xfId="12467"/>
    <cellStyle name="Normal 2 2 3 4 7 7 2" xfId="46923"/>
    <cellStyle name="Normal 2 2 3 4 7 8" xfId="12468"/>
    <cellStyle name="Normal 2 2 3 4 7 8 2" xfId="46922"/>
    <cellStyle name="Normal 2 2 3 4 7 9" xfId="46921"/>
    <cellStyle name="Normal 2 2 3 4 8" xfId="12469"/>
    <cellStyle name="Normal 2 2 3 4 8 2" xfId="12470"/>
    <cellStyle name="Normal 2 2 3 4 8 2 2" xfId="46920"/>
    <cellStyle name="Normal 2 2 3 4 8 3" xfId="12471"/>
    <cellStyle name="Normal 2 2 3 4 8 3 2" xfId="12472"/>
    <cellStyle name="Normal 2 2 3 4 8 3 2 2" xfId="12473"/>
    <cellStyle name="Normal 2 2 3 4 8 3 2 2 2" xfId="46919"/>
    <cellStyle name="Normal 2 2 3 4 8 3 2 3" xfId="12474"/>
    <cellStyle name="Normal 2 2 3 4 8 3 2 3 2" xfId="46918"/>
    <cellStyle name="Normal 2 2 3 4 8 3 2 4" xfId="46917"/>
    <cellStyle name="Normal 2 2 3 4 8 3 3" xfId="12475"/>
    <cellStyle name="Normal 2 2 3 4 8 3 3 2" xfId="46916"/>
    <cellStyle name="Normal 2 2 3 4 8 3 4" xfId="12476"/>
    <cellStyle name="Normal 2 2 3 4 8 3 4 2" xfId="46915"/>
    <cellStyle name="Normal 2 2 3 4 8 3 5" xfId="12477"/>
    <cellStyle name="Normal 2 2 3 4 8 3 5 2" xfId="46914"/>
    <cellStyle name="Normal 2 2 3 4 8 3 6" xfId="46913"/>
    <cellStyle name="Normal 2 2 3 4 8 4" xfId="12478"/>
    <cellStyle name="Normal 2 2 3 4 8 4 2" xfId="12479"/>
    <cellStyle name="Normal 2 2 3 4 8 4 2 2" xfId="46912"/>
    <cellStyle name="Normal 2 2 3 4 8 4 3" xfId="12480"/>
    <cellStyle name="Normal 2 2 3 4 8 4 3 2" xfId="46911"/>
    <cellStyle name="Normal 2 2 3 4 8 4 4" xfId="46910"/>
    <cellStyle name="Normal 2 2 3 4 8 5" xfId="12481"/>
    <cellStyle name="Normal 2 2 3 4 8 5 2" xfId="46903"/>
    <cellStyle name="Normal 2 2 3 4 8 6" xfId="12482"/>
    <cellStyle name="Normal 2 2 3 4 8 6 2" xfId="53340"/>
    <cellStyle name="Normal 2 2 3 4 8 7" xfId="12483"/>
    <cellStyle name="Normal 2 2 3 4 8 7 2" xfId="46909"/>
    <cellStyle name="Normal 2 2 3 4 8 8" xfId="12484"/>
    <cellStyle name="Normal 2 2 3 4 8 8 2" xfId="46908"/>
    <cellStyle name="Normal 2 2 3 4 8 9" xfId="46907"/>
    <cellStyle name="Normal 2 2 3 4 9" xfId="12485"/>
    <cellStyle name="Normal 2 2 3 4 9 2" xfId="12486"/>
    <cellStyle name="Normal 2 2 3 4 9 2 2" xfId="46906"/>
    <cellStyle name="Normal 2 2 3 4 9 3" xfId="46905"/>
    <cellStyle name="Normal 2 2 3 4_Risikomatrise BM 2012" xfId="12487"/>
    <cellStyle name="Normal 2 2 3 5" xfId="1077"/>
    <cellStyle name="Normal 2 2 3 5 10" xfId="12489"/>
    <cellStyle name="Normal 2 2 3 5 10 2" xfId="12490"/>
    <cellStyle name="Normal 2 2 3 5 10 2 2" xfId="46904"/>
    <cellStyle name="Normal 2 2 3 5 10 3" xfId="12491"/>
    <cellStyle name="Normal 2 2 3 5 10 3 2" xfId="35231"/>
    <cellStyle name="Normal 2 2 3 5 10 4" xfId="12492"/>
    <cellStyle name="Normal 2 2 3 5 10 4 2" xfId="46899"/>
    <cellStyle name="Normal 2 2 3 5 10 5" xfId="53339"/>
    <cellStyle name="Normal 2 2 3 5 11" xfId="12493"/>
    <cellStyle name="Normal 2 2 3 5 11 2" xfId="46902"/>
    <cellStyle name="Normal 2 2 3 5 12" xfId="12488"/>
    <cellStyle name="Normal 2 2 3 5 12 2" xfId="46901"/>
    <cellStyle name="Normal 2 2 3 5 13" xfId="46896"/>
    <cellStyle name="Normal 2 2 3 5 14" xfId="46900"/>
    <cellStyle name="Normal 2 2 3 5 15" xfId="31917"/>
    <cellStyle name="Normal 2 2 3 5 16" xfId="46895"/>
    <cellStyle name="Normal 2 2 3 5 17" xfId="2897"/>
    <cellStyle name="Normal 2 2 3 5 2" xfId="1078"/>
    <cellStyle name="Normal 2 2 3 5 2 2" xfId="12495"/>
    <cellStyle name="Normal 2 2 3 5 2 2 2" xfId="12496"/>
    <cellStyle name="Normal 2 2 3 5 2 2 2 2" xfId="46898"/>
    <cellStyle name="Normal 2 2 3 5 2 2 3" xfId="46897"/>
    <cellStyle name="Normal 2 2 3 5 2 3" xfId="12497"/>
    <cellStyle name="Normal 2 2 3 5 2 3 2" xfId="32996"/>
    <cellStyle name="Normal 2 2 3 5 2 4" xfId="12498"/>
    <cellStyle name="Normal 2 2 3 5 2 4 2" xfId="35234"/>
    <cellStyle name="Normal 2 2 3 5 2 5" xfId="29695"/>
    <cellStyle name="Normal 2 2 3 5 2 5 2" xfId="46892"/>
    <cellStyle name="Normal 2 2 3 5 2 6" xfId="12494"/>
    <cellStyle name="Normal 2 2 3 5 2 7" xfId="53338"/>
    <cellStyle name="Normal 2 2 3 5 2 8" xfId="2898"/>
    <cellStyle name="Normal 2 2 3 5 2_Score samlet Q4 2011" xfId="12499"/>
    <cellStyle name="Normal 2 2 3 5 3" xfId="1079"/>
    <cellStyle name="Normal 2 2 3 5 3 2" xfId="12501"/>
    <cellStyle name="Normal 2 2 3 5 3 2 2" xfId="46894"/>
    <cellStyle name="Normal 2 2 3 5 3 3" xfId="12502"/>
    <cellStyle name="Normal 2 2 3 5 3 3 2" xfId="46893"/>
    <cellStyle name="Normal 2 2 3 5 3 4" xfId="29696"/>
    <cellStyle name="Normal 2 2 3 5 3 4 2" xfId="53686"/>
    <cellStyle name="Normal 2 2 3 5 3 5" xfId="12500"/>
    <cellStyle name="Normal 2 2 3 5 3 6" xfId="46891"/>
    <cellStyle name="Normal 2 2 3 5 3 7" xfId="2899"/>
    <cellStyle name="Normal 2 2 3 5 4" xfId="1080"/>
    <cellStyle name="Normal 2 2 3 5 4 2" xfId="12504"/>
    <cellStyle name="Normal 2 2 3 5 4 2 2" xfId="35229"/>
    <cellStyle name="Normal 2 2 3 5 4 3" xfId="12505"/>
    <cellStyle name="Normal 2 2 3 5 4 3 2" xfId="46890"/>
    <cellStyle name="Normal 2 2 3 5 4 4" xfId="29697"/>
    <cellStyle name="Normal 2 2 3 5 4 4 2" xfId="46889"/>
    <cellStyle name="Normal 2 2 3 5 4 5" xfId="12503"/>
    <cellStyle name="Normal 2 2 3 5 4 6" xfId="46888"/>
    <cellStyle name="Normal 2 2 3 5 4 7" xfId="2900"/>
    <cellStyle name="Normal 2 2 3 5 5" xfId="1081"/>
    <cellStyle name="Normal 2 2 3 5 5 2" xfId="12507"/>
    <cellStyle name="Normal 2 2 3 5 5 2 2" xfId="46887"/>
    <cellStyle name="Normal 2 2 3 5 5 3" xfId="12508"/>
    <cellStyle name="Normal 2 2 3 5 5 3 2" xfId="46886"/>
    <cellStyle name="Normal 2 2 3 5 5 4" xfId="29698"/>
    <cellStyle name="Normal 2 2 3 5 5 4 2" xfId="46885"/>
    <cellStyle name="Normal 2 2 3 5 5 5" xfId="12506"/>
    <cellStyle name="Normal 2 2 3 5 5 6" xfId="46884"/>
    <cellStyle name="Normal 2 2 3 5 5 7" xfId="2901"/>
    <cellStyle name="Normal 2 2 3 5 6" xfId="12509"/>
    <cellStyle name="Normal 2 2 3 5 6 2" xfId="12510"/>
    <cellStyle name="Normal 2 2 3 5 6 2 2" xfId="12511"/>
    <cellStyle name="Normal 2 2 3 5 6 2 2 2" xfId="12512"/>
    <cellStyle name="Normal 2 2 3 5 6 2 2 2 2" xfId="46883"/>
    <cellStyle name="Normal 2 2 3 5 6 2 2 3" xfId="46882"/>
    <cellStyle name="Normal 2 2 3 5 6 2 3" xfId="12513"/>
    <cellStyle name="Normal 2 2 3 5 6 2 3 2" xfId="46881"/>
    <cellStyle name="Normal 2 2 3 5 6 2 4" xfId="12514"/>
    <cellStyle name="Normal 2 2 3 5 6 2 4 2" xfId="46880"/>
    <cellStyle name="Normal 2 2 3 5 6 2 5" xfId="12515"/>
    <cellStyle name="Normal 2 2 3 5 6 2 5 2" xfId="46879"/>
    <cellStyle name="Normal 2 2 3 5 6 2 6" xfId="46878"/>
    <cellStyle name="Normal 2 2 3 5 6 3" xfId="12516"/>
    <cellStyle name="Normal 2 2 3 5 6 3 2" xfId="12517"/>
    <cellStyle name="Normal 2 2 3 5 6 3 2 2" xfId="55208"/>
    <cellStyle name="Normal 2 2 3 5 6 3 3" xfId="12518"/>
    <cellStyle name="Normal 2 2 3 5 6 3 3 2" xfId="46877"/>
    <cellStyle name="Normal 2 2 3 5 6 3 4" xfId="46876"/>
    <cellStyle name="Normal 2 2 3 5 6 4" xfId="12519"/>
    <cellStyle name="Normal 2 2 3 5 6 4 2" xfId="46875"/>
    <cellStyle name="Normal 2 2 3 5 6 5" xfId="12520"/>
    <cellStyle name="Normal 2 2 3 5 6 5 2" xfId="46874"/>
    <cellStyle name="Normal 2 2 3 5 6 6" xfId="12521"/>
    <cellStyle name="Normal 2 2 3 5 6 6 2" xfId="46873"/>
    <cellStyle name="Normal 2 2 3 5 6 7" xfId="12522"/>
    <cellStyle name="Normal 2 2 3 5 6 7 2" xfId="46872"/>
    <cellStyle name="Normal 2 2 3 5 6 8" xfId="46871"/>
    <cellStyle name="Normal 2 2 3 5 7" xfId="12523"/>
    <cellStyle name="Normal 2 2 3 5 7 2" xfId="12524"/>
    <cellStyle name="Normal 2 2 3 5 7 2 2" xfId="12525"/>
    <cellStyle name="Normal 2 2 3 5 7 2 2 2" xfId="12526"/>
    <cellStyle name="Normal 2 2 3 5 7 2 2 2 2" xfId="46870"/>
    <cellStyle name="Normal 2 2 3 5 7 2 2 3" xfId="46869"/>
    <cellStyle name="Normal 2 2 3 5 7 2 3" xfId="12527"/>
    <cellStyle name="Normal 2 2 3 5 7 2 3 2" xfId="46868"/>
    <cellStyle name="Normal 2 2 3 5 7 2 4" xfId="12528"/>
    <cellStyle name="Normal 2 2 3 5 7 2 4 2" xfId="46867"/>
    <cellStyle name="Normal 2 2 3 5 7 2 5" xfId="12529"/>
    <cellStyle name="Normal 2 2 3 5 7 2 5 2" xfId="46866"/>
    <cellStyle name="Normal 2 2 3 5 7 2 6" xfId="46865"/>
    <cellStyle name="Normal 2 2 3 5 7 3" xfId="12530"/>
    <cellStyle name="Normal 2 2 3 5 7 3 2" xfId="12531"/>
    <cellStyle name="Normal 2 2 3 5 7 3 2 2" xfId="46864"/>
    <cellStyle name="Normal 2 2 3 5 7 3 3" xfId="12532"/>
    <cellStyle name="Normal 2 2 3 5 7 3 3 2" xfId="46863"/>
    <cellStyle name="Normal 2 2 3 5 7 3 4" xfId="46862"/>
    <cellStyle name="Normal 2 2 3 5 7 4" xfId="12533"/>
    <cellStyle name="Normal 2 2 3 5 7 4 2" xfId="46861"/>
    <cellStyle name="Normal 2 2 3 5 7 5" xfId="12534"/>
    <cellStyle name="Normal 2 2 3 5 7 5 2" xfId="46860"/>
    <cellStyle name="Normal 2 2 3 5 7 6" xfId="12535"/>
    <cellStyle name="Normal 2 2 3 5 7 6 2" xfId="46859"/>
    <cellStyle name="Normal 2 2 3 5 7 7" xfId="12536"/>
    <cellStyle name="Normal 2 2 3 5 7 7 2" xfId="46852"/>
    <cellStyle name="Normal 2 2 3 5 7 8" xfId="55452"/>
    <cellStyle name="Normal 2 2 3 5 8" xfId="12537"/>
    <cellStyle name="Normal 2 2 3 5 8 2" xfId="12538"/>
    <cellStyle name="Normal 2 2 3 5 8 2 2" xfId="12539"/>
    <cellStyle name="Normal 2 2 3 5 8 2 2 2" xfId="12540"/>
    <cellStyle name="Normal 2 2 3 5 8 2 2 2 2" xfId="46858"/>
    <cellStyle name="Normal 2 2 3 5 8 2 2 3" xfId="46857"/>
    <cellStyle name="Normal 2 2 3 5 8 2 3" xfId="12541"/>
    <cellStyle name="Normal 2 2 3 5 8 2 3 2" xfId="46856"/>
    <cellStyle name="Normal 2 2 3 5 8 2 4" xfId="12542"/>
    <cellStyle name="Normal 2 2 3 5 8 2 4 2" xfId="46855"/>
    <cellStyle name="Normal 2 2 3 5 8 2 5" xfId="12543"/>
    <cellStyle name="Normal 2 2 3 5 8 2 5 2" xfId="46854"/>
    <cellStyle name="Normal 2 2 3 5 8 2 6" xfId="46853"/>
    <cellStyle name="Normal 2 2 3 5 8 3" xfId="12544"/>
    <cellStyle name="Normal 2 2 3 5 8 3 2" xfId="12545"/>
    <cellStyle name="Normal 2 2 3 5 8 3 2 2" xfId="31916"/>
    <cellStyle name="Normal 2 2 3 5 8 3 3" xfId="12546"/>
    <cellStyle name="Normal 2 2 3 5 8 3 3 2" xfId="46851"/>
    <cellStyle name="Normal 2 2 3 5 8 3 4" xfId="46850"/>
    <cellStyle name="Normal 2 2 3 5 8 4" xfId="12547"/>
    <cellStyle name="Normal 2 2 3 5 8 4 2" xfId="46849"/>
    <cellStyle name="Normal 2 2 3 5 8 5" xfId="12548"/>
    <cellStyle name="Normal 2 2 3 5 8 5 2" xfId="46848"/>
    <cellStyle name="Normal 2 2 3 5 8 6" xfId="12549"/>
    <cellStyle name="Normal 2 2 3 5 8 6 2" xfId="46847"/>
    <cellStyle name="Normal 2 2 3 5 8 7" xfId="12550"/>
    <cellStyle name="Normal 2 2 3 5 8 7 2" xfId="46846"/>
    <cellStyle name="Normal 2 2 3 5 8 8" xfId="46845"/>
    <cellStyle name="Normal 2 2 3 5 9" xfId="12551"/>
    <cellStyle name="Normal 2 2 3 5 9 2" xfId="12552"/>
    <cellStyle name="Normal 2 2 3 5 9 2 2" xfId="12553"/>
    <cellStyle name="Normal 2 2 3 5 9 2 2 2" xfId="12554"/>
    <cellStyle name="Normal 2 2 3 5 9 2 2 2 2" xfId="46844"/>
    <cellStyle name="Normal 2 2 3 5 9 2 2 3" xfId="46843"/>
    <cellStyle name="Normal 2 2 3 5 9 2 3" xfId="12555"/>
    <cellStyle name="Normal 2 2 3 5 9 2 3 2" xfId="46842"/>
    <cellStyle name="Normal 2 2 3 5 9 2 4" xfId="12556"/>
    <cellStyle name="Normal 2 2 3 5 9 2 4 2" xfId="46841"/>
    <cellStyle name="Normal 2 2 3 5 9 2 5" xfId="12557"/>
    <cellStyle name="Normal 2 2 3 5 9 2 5 2" xfId="46840"/>
    <cellStyle name="Normal 2 2 3 5 9 2 6" xfId="46839"/>
    <cellStyle name="Normal 2 2 3 5 9 3" xfId="12558"/>
    <cellStyle name="Normal 2 2 3 5 9 3 2" xfId="12559"/>
    <cellStyle name="Normal 2 2 3 5 9 3 2 2" xfId="46838"/>
    <cellStyle name="Normal 2 2 3 5 9 3 3" xfId="46837"/>
    <cellStyle name="Normal 2 2 3 5 9 4" xfId="12560"/>
    <cellStyle name="Normal 2 2 3 5 9 4 2" xfId="46836"/>
    <cellStyle name="Normal 2 2 3 5 9 5" xfId="12561"/>
    <cellStyle name="Normal 2 2 3 5 9 5 2" xfId="46835"/>
    <cellStyle name="Normal 2 2 3 5 9 6" xfId="12562"/>
    <cellStyle name="Normal 2 2 3 5 9 6 2" xfId="46834"/>
    <cellStyle name="Normal 2 2 3 5 9 7" xfId="12563"/>
    <cellStyle name="Normal 2 2 3 5 9 7 2" xfId="46833"/>
    <cellStyle name="Normal 2 2 3 5 9 8" xfId="46832"/>
    <cellStyle name="Normal 2 2 3 5_Risikomatrise BM 2012" xfId="12564"/>
    <cellStyle name="Normal 2 2 3 6" xfId="1082"/>
    <cellStyle name="Normal 2 2 3 6 2" xfId="12566"/>
    <cellStyle name="Normal 2 2 3 6 2 2" xfId="46831"/>
    <cellStyle name="Normal 2 2 3 6 3" xfId="12567"/>
    <cellStyle name="Normal 2 2 3 6 3 2" xfId="12568"/>
    <cellStyle name="Normal 2 2 3 6 3 2 2" xfId="46830"/>
    <cellStyle name="Normal 2 2 3 6 3 3" xfId="46829"/>
    <cellStyle name="Normal 2 2 3 6 4" xfId="12569"/>
    <cellStyle name="Normal 2 2 3 6 4 2" xfId="12570"/>
    <cellStyle name="Normal 2 2 3 6 4 2 2" xfId="46828"/>
    <cellStyle name="Normal 2 2 3 6 4 3" xfId="46827"/>
    <cellStyle name="Normal 2 2 3 6 5" xfId="12571"/>
    <cellStyle name="Normal 2 2 3 6 5 2" xfId="12572"/>
    <cellStyle name="Normal 2 2 3 6 5 2 2" xfId="12573"/>
    <cellStyle name="Normal 2 2 3 6 5 2 2 2" xfId="12574"/>
    <cellStyle name="Normal 2 2 3 6 5 2 2 2 2" xfId="46826"/>
    <cellStyle name="Normal 2 2 3 6 5 2 2 3" xfId="46825"/>
    <cellStyle name="Normal 2 2 3 6 5 2 3" xfId="12575"/>
    <cellStyle name="Normal 2 2 3 6 5 2 3 2" xfId="46824"/>
    <cellStyle name="Normal 2 2 3 6 5 2 4" xfId="12576"/>
    <cellStyle name="Normal 2 2 3 6 5 2 4 2" xfId="46823"/>
    <cellStyle name="Normal 2 2 3 6 5 2 5" xfId="12577"/>
    <cellStyle name="Normal 2 2 3 6 5 2 5 2" xfId="46822"/>
    <cellStyle name="Normal 2 2 3 6 5 2 6" xfId="54213"/>
    <cellStyle name="Normal 2 2 3 6 5 3" xfId="12578"/>
    <cellStyle name="Normal 2 2 3 6 5 3 2" xfId="12579"/>
    <cellStyle name="Normal 2 2 3 6 5 3 2 2" xfId="32995"/>
    <cellStyle name="Normal 2 2 3 6 5 3 3" xfId="12580"/>
    <cellStyle name="Normal 2 2 3 6 5 3 3 2" xfId="46820"/>
    <cellStyle name="Normal 2 2 3 6 5 3 4" xfId="46803"/>
    <cellStyle name="Normal 2 2 3 6 5 4" xfId="12581"/>
    <cellStyle name="Normal 2 2 3 6 5 4 2" xfId="57110"/>
    <cellStyle name="Normal 2 2 3 6 5 5" xfId="12582"/>
    <cellStyle name="Normal 2 2 3 6 5 5 2" xfId="46819"/>
    <cellStyle name="Normal 2 2 3 6 5 6" xfId="12583"/>
    <cellStyle name="Normal 2 2 3 6 5 6 2" xfId="46818"/>
    <cellStyle name="Normal 2 2 3 6 5 7" xfId="12584"/>
    <cellStyle name="Normal 2 2 3 6 5 7 2" xfId="55207"/>
    <cellStyle name="Normal 2 2 3 6 5 8" xfId="46817"/>
    <cellStyle name="Normal 2 2 3 6 6" xfId="12585"/>
    <cellStyle name="Normal 2 2 3 6 6 2" xfId="12586"/>
    <cellStyle name="Normal 2 2 3 6 6 2 2" xfId="12587"/>
    <cellStyle name="Normal 2 2 3 6 6 2 2 2" xfId="12588"/>
    <cellStyle name="Normal 2 2 3 6 6 2 2 2 2" xfId="46816"/>
    <cellStyle name="Normal 2 2 3 6 6 2 2 3" xfId="46815"/>
    <cellStyle name="Normal 2 2 3 6 6 2 3" xfId="12589"/>
    <cellStyle name="Normal 2 2 3 6 6 2 3 2" xfId="46814"/>
    <cellStyle name="Normal 2 2 3 6 6 2 4" xfId="12590"/>
    <cellStyle name="Normal 2 2 3 6 6 2 4 2" xfId="46811"/>
    <cellStyle name="Normal 2 2 3 6 6 2 5" xfId="12591"/>
    <cellStyle name="Normal 2 2 3 6 6 2 5 2" xfId="46813"/>
    <cellStyle name="Normal 2 2 3 6 6 2 6" xfId="46812"/>
    <cellStyle name="Normal 2 2 3 6 6 3" xfId="12592"/>
    <cellStyle name="Normal 2 2 3 6 6 3 2" xfId="12593"/>
    <cellStyle name="Normal 2 2 3 6 6 3 2 2" xfId="35230"/>
    <cellStyle name="Normal 2 2 3 6 6 3 3" xfId="46810"/>
    <cellStyle name="Normal 2 2 3 6 6 4" xfId="12594"/>
    <cellStyle name="Normal 2 2 3 6 6 4 2" xfId="31249"/>
    <cellStyle name="Normal 2 2 3 6 6 5" xfId="12595"/>
    <cellStyle name="Normal 2 2 3 6 6 5 2" xfId="57628"/>
    <cellStyle name="Normal 2 2 3 6 6 6" xfId="12596"/>
    <cellStyle name="Normal 2 2 3 6 6 6 2" xfId="46809"/>
    <cellStyle name="Normal 2 2 3 6 6 7" xfId="12597"/>
    <cellStyle name="Normal 2 2 3 6 6 7 2" xfId="46808"/>
    <cellStyle name="Normal 2 2 3 6 6 8" xfId="46807"/>
    <cellStyle name="Normal 2 2 3 6 7" xfId="12598"/>
    <cellStyle name="Normal 2 2 3 6 7 2" xfId="12599"/>
    <cellStyle name="Normal 2 2 3 6 7 2 2" xfId="46806"/>
    <cellStyle name="Normal 2 2 3 6 7 3" xfId="12600"/>
    <cellStyle name="Normal 2 2 3 6 7 3 2" xfId="55206"/>
    <cellStyle name="Normal 2 2 3 6 7 4" xfId="12601"/>
    <cellStyle name="Normal 2 2 3 6 7 4 2" xfId="46805"/>
    <cellStyle name="Normal 2 2 3 6 7 5" xfId="46804"/>
    <cellStyle name="Normal 2 2 3 6 8" xfId="29699"/>
    <cellStyle name="Normal 2 2 3 6 8 2" xfId="32994"/>
    <cellStyle name="Normal 2 2 3 6 9" xfId="12565"/>
    <cellStyle name="Normal 2 2 3 6_Risikomatrise BM 2012" xfId="12602"/>
    <cellStyle name="Normal 2 2 3 7" xfId="1083"/>
    <cellStyle name="Normal 2 2 3 7 10" xfId="12604"/>
    <cellStyle name="Normal 2 2 3 7 10 2" xfId="46802"/>
    <cellStyle name="Normal 2 2 3 7 11" xfId="12605"/>
    <cellStyle name="Normal 2 2 3 7 11 2" xfId="46801"/>
    <cellStyle name="Normal 2 2 3 7 12" xfId="12603"/>
    <cellStyle name="Normal 2 2 3 7 12 2" xfId="53685"/>
    <cellStyle name="Normal 2 2 3 7 13" xfId="46800"/>
    <cellStyle name="Normal 2 2 3 7 14" xfId="31248"/>
    <cellStyle name="Normal 2 2 3 7 15" xfId="46799"/>
    <cellStyle name="Normal 2 2 3 7 16" xfId="31247"/>
    <cellStyle name="Normal 2 2 3 7 17" xfId="2902"/>
    <cellStyle name="Normal 2 2 3 7 2" xfId="12606"/>
    <cellStyle name="Normal 2 2 3 7 2 2" xfId="12607"/>
    <cellStyle name="Normal 2 2 3 7 2 2 2" xfId="46798"/>
    <cellStyle name="Normal 2 2 3 7 2 3" xfId="46797"/>
    <cellStyle name="Normal 2 2 3 7 3" xfId="12608"/>
    <cellStyle name="Normal 2 2 3 7 3 2" xfId="12609"/>
    <cellStyle name="Normal 2 2 3 7 3 2 2" xfId="12610"/>
    <cellStyle name="Normal 2 2 3 7 3 2 2 2" xfId="12611"/>
    <cellStyle name="Normal 2 2 3 7 3 2 2 2 2" xfId="46796"/>
    <cellStyle name="Normal 2 2 3 7 3 2 2 3" xfId="46795"/>
    <cellStyle name="Normal 2 2 3 7 3 2 3" xfId="12612"/>
    <cellStyle name="Normal 2 2 3 7 3 2 3 2" xfId="46794"/>
    <cellStyle name="Normal 2 2 3 7 3 2 4" xfId="12613"/>
    <cellStyle name="Normal 2 2 3 7 3 2 4 2" xfId="46793"/>
    <cellStyle name="Normal 2 2 3 7 3 2 5" xfId="12614"/>
    <cellStyle name="Normal 2 2 3 7 3 2 5 2" xfId="46792"/>
    <cellStyle name="Normal 2 2 3 7 3 2 6" xfId="46791"/>
    <cellStyle name="Normal 2 2 3 7 3 3" xfId="12615"/>
    <cellStyle name="Normal 2 2 3 7 3 3 2" xfId="12616"/>
    <cellStyle name="Normal 2 2 3 7 3 3 2 2" xfId="46790"/>
    <cellStyle name="Normal 2 2 3 7 3 3 3" xfId="12617"/>
    <cellStyle name="Normal 2 2 3 7 3 3 3 2" xfId="46789"/>
    <cellStyle name="Normal 2 2 3 7 3 3 4" xfId="46788"/>
    <cellStyle name="Normal 2 2 3 7 3 4" xfId="12618"/>
    <cellStyle name="Normal 2 2 3 7 3 4 2" xfId="46787"/>
    <cellStyle name="Normal 2 2 3 7 3 5" xfId="12619"/>
    <cellStyle name="Normal 2 2 3 7 3 5 2" xfId="46821"/>
    <cellStyle name="Normal 2 2 3 7 3 6" xfId="12620"/>
    <cellStyle name="Normal 2 2 3 7 3 6 2" xfId="46786"/>
    <cellStyle name="Normal 2 2 3 7 3 7" xfId="12621"/>
    <cellStyle name="Normal 2 2 3 7 3 7 2" xfId="46785"/>
    <cellStyle name="Normal 2 2 3 7 3 8" xfId="46784"/>
    <cellStyle name="Normal 2 2 3 7 4" xfId="12622"/>
    <cellStyle name="Normal 2 2 3 7 4 2" xfId="12623"/>
    <cellStyle name="Normal 2 2 3 7 4 2 2" xfId="12624"/>
    <cellStyle name="Normal 2 2 3 7 4 2 2 2" xfId="12625"/>
    <cellStyle name="Normal 2 2 3 7 4 2 2 2 2" xfId="46783"/>
    <cellStyle name="Normal 2 2 3 7 4 2 2 3" xfId="46782"/>
    <cellStyle name="Normal 2 2 3 7 4 2 3" xfId="12626"/>
    <cellStyle name="Normal 2 2 3 7 4 2 3 2" xfId="46781"/>
    <cellStyle name="Normal 2 2 3 7 4 2 4" xfId="12627"/>
    <cellStyle name="Normal 2 2 3 7 4 2 4 2" xfId="46780"/>
    <cellStyle name="Normal 2 2 3 7 4 2 5" xfId="12628"/>
    <cellStyle name="Normal 2 2 3 7 4 2 5 2" xfId="46779"/>
    <cellStyle name="Normal 2 2 3 7 4 2 6" xfId="46777"/>
    <cellStyle name="Normal 2 2 3 7 4 3" xfId="12629"/>
    <cellStyle name="Normal 2 2 3 7 4 3 2" xfId="12630"/>
    <cellStyle name="Normal 2 2 3 7 4 3 2 2" xfId="57109"/>
    <cellStyle name="Normal 2 2 3 7 4 3 3" xfId="12631"/>
    <cellStyle name="Normal 2 2 3 7 4 3 3 2" xfId="46778"/>
    <cellStyle name="Normal 2 2 3 7 4 3 4" xfId="32993"/>
    <cellStyle name="Normal 2 2 3 7 4 4" xfId="12632"/>
    <cellStyle name="Normal 2 2 3 7 4 4 2" xfId="46776"/>
    <cellStyle name="Normal 2 2 3 7 4 5" xfId="12633"/>
    <cellStyle name="Normal 2 2 3 7 4 5 2" xfId="46775"/>
    <cellStyle name="Normal 2 2 3 7 4 6" xfId="12634"/>
    <cellStyle name="Normal 2 2 3 7 4 6 2" xfId="46774"/>
    <cellStyle name="Normal 2 2 3 7 4 7" xfId="12635"/>
    <cellStyle name="Normal 2 2 3 7 4 7 2" xfId="46773"/>
    <cellStyle name="Normal 2 2 3 7 4 8" xfId="46772"/>
    <cellStyle name="Normal 2 2 3 7 5" xfId="12636"/>
    <cellStyle name="Normal 2 2 3 7 5 2" xfId="12637"/>
    <cellStyle name="Normal 2 2 3 7 5 2 2" xfId="12638"/>
    <cellStyle name="Normal 2 2 3 7 5 2 2 2" xfId="46771"/>
    <cellStyle name="Normal 2 2 3 7 5 2 3" xfId="46770"/>
    <cellStyle name="Normal 2 2 3 7 5 3" xfId="12639"/>
    <cellStyle name="Normal 2 2 3 7 5 3 2" xfId="46769"/>
    <cellStyle name="Normal 2 2 3 7 5 4" xfId="12640"/>
    <cellStyle name="Normal 2 2 3 7 5 4 2" xfId="31261"/>
    <cellStyle name="Normal 2 2 3 7 5 5" xfId="12641"/>
    <cellStyle name="Normal 2 2 3 7 5 5 2" xfId="46768"/>
    <cellStyle name="Normal 2 2 3 7 5 6" xfId="53684"/>
    <cellStyle name="Normal 2 2 3 7 6" xfId="12642"/>
    <cellStyle name="Normal 2 2 3 7 6 2" xfId="12643"/>
    <cellStyle name="Normal 2 2 3 7 6 2 2" xfId="46767"/>
    <cellStyle name="Normal 2 2 3 7 6 3" xfId="12644"/>
    <cellStyle name="Normal 2 2 3 7 6 3 2" xfId="46759"/>
    <cellStyle name="Normal 2 2 3 7 6 4" xfId="53337"/>
    <cellStyle name="Normal 2 2 3 7 7" xfId="12645"/>
    <cellStyle name="Normal 2 2 3 7 7 2" xfId="46766"/>
    <cellStyle name="Normal 2 2 3 7 8" xfId="12646"/>
    <cellStyle name="Normal 2 2 3 7 8 2" xfId="46765"/>
    <cellStyle name="Normal 2 2 3 7 9" xfId="12647"/>
    <cellStyle name="Normal 2 2 3 7 9 2" xfId="46764"/>
    <cellStyle name="Normal 2 2 3 8" xfId="1084"/>
    <cellStyle name="Normal 2 2 3 8 10" xfId="12649"/>
    <cellStyle name="Normal 2 2 3 8 10 2" xfId="46763"/>
    <cellStyle name="Normal 2 2 3 8 11" xfId="12650"/>
    <cellStyle name="Normal 2 2 3 8 11 2" xfId="46762"/>
    <cellStyle name="Normal 2 2 3 8 12" xfId="12648"/>
    <cellStyle name="Normal 2 2 3 8 12 2" xfId="46761"/>
    <cellStyle name="Normal 2 2 3 8 13" xfId="46760"/>
    <cellStyle name="Normal 2 2 3 8 14" xfId="55205"/>
    <cellStyle name="Normal 2 2 3 8 15" xfId="54640"/>
    <cellStyle name="Normal 2 2 3 8 16" xfId="46716"/>
    <cellStyle name="Normal 2 2 3 8 17" xfId="2903"/>
    <cellStyle name="Normal 2 2 3 8 2" xfId="12651"/>
    <cellStyle name="Normal 2 2 3 8 2 2" xfId="12652"/>
    <cellStyle name="Normal 2 2 3 8 2 2 2" xfId="57108"/>
    <cellStyle name="Normal 2 2 3 8 2 3" xfId="46758"/>
    <cellStyle name="Normal 2 2 3 8 3" xfId="12653"/>
    <cellStyle name="Normal 2 2 3 8 3 2" xfId="12654"/>
    <cellStyle name="Normal 2 2 3 8 3 2 2" xfId="12655"/>
    <cellStyle name="Normal 2 2 3 8 3 2 2 2" xfId="12656"/>
    <cellStyle name="Normal 2 2 3 8 3 2 2 2 2" xfId="46757"/>
    <cellStyle name="Normal 2 2 3 8 3 2 2 3" xfId="46756"/>
    <cellStyle name="Normal 2 2 3 8 3 2 3" xfId="12657"/>
    <cellStyle name="Normal 2 2 3 8 3 2 3 2" xfId="46755"/>
    <cellStyle name="Normal 2 2 3 8 3 2 4" xfId="12658"/>
    <cellStyle name="Normal 2 2 3 8 3 2 4 2" xfId="46754"/>
    <cellStyle name="Normal 2 2 3 8 3 2 5" xfId="12659"/>
    <cellStyle name="Normal 2 2 3 8 3 2 5 2" xfId="46753"/>
    <cellStyle name="Normal 2 2 3 8 3 2 6" xfId="46752"/>
    <cellStyle name="Normal 2 2 3 8 3 3" xfId="12660"/>
    <cellStyle name="Normal 2 2 3 8 3 3 2" xfId="12661"/>
    <cellStyle name="Normal 2 2 3 8 3 3 2 2" xfId="46751"/>
    <cellStyle name="Normal 2 2 3 8 3 3 3" xfId="12662"/>
    <cellStyle name="Normal 2 2 3 8 3 3 3 2" xfId="46750"/>
    <cellStyle name="Normal 2 2 3 8 3 3 4" xfId="46749"/>
    <cellStyle name="Normal 2 2 3 8 3 4" xfId="12663"/>
    <cellStyle name="Normal 2 2 3 8 3 4 2" xfId="46748"/>
    <cellStyle name="Normal 2 2 3 8 3 5" xfId="12664"/>
    <cellStyle name="Normal 2 2 3 8 3 5 2" xfId="46747"/>
    <cellStyle name="Normal 2 2 3 8 3 6" xfId="12665"/>
    <cellStyle name="Normal 2 2 3 8 3 6 2" xfId="46746"/>
    <cellStyle name="Normal 2 2 3 8 3 7" xfId="12666"/>
    <cellStyle name="Normal 2 2 3 8 3 7 2" xfId="46745"/>
    <cellStyle name="Normal 2 2 3 8 3 8" xfId="46744"/>
    <cellStyle name="Normal 2 2 3 8 4" xfId="12667"/>
    <cellStyle name="Normal 2 2 3 8 4 2" xfId="12668"/>
    <cellStyle name="Normal 2 2 3 8 4 2 2" xfId="12669"/>
    <cellStyle name="Normal 2 2 3 8 4 2 2 2" xfId="12670"/>
    <cellStyle name="Normal 2 2 3 8 4 2 2 2 2" xfId="46743"/>
    <cellStyle name="Normal 2 2 3 8 4 2 2 3" xfId="46742"/>
    <cellStyle name="Normal 2 2 3 8 4 2 3" xfId="12671"/>
    <cellStyle name="Normal 2 2 3 8 4 2 3 2" xfId="46741"/>
    <cellStyle name="Normal 2 2 3 8 4 2 4" xfId="12672"/>
    <cellStyle name="Normal 2 2 3 8 4 2 4 2" xfId="46740"/>
    <cellStyle name="Normal 2 2 3 8 4 2 5" xfId="12673"/>
    <cellStyle name="Normal 2 2 3 8 4 2 5 2" xfId="46739"/>
    <cellStyle name="Normal 2 2 3 8 4 2 6" xfId="46738"/>
    <cellStyle name="Normal 2 2 3 8 4 3" xfId="12674"/>
    <cellStyle name="Normal 2 2 3 8 4 3 2" xfId="12675"/>
    <cellStyle name="Normal 2 2 3 8 4 3 2 2" xfId="46737"/>
    <cellStyle name="Normal 2 2 3 8 4 3 3" xfId="12676"/>
    <cellStyle name="Normal 2 2 3 8 4 3 3 2" xfId="46736"/>
    <cellStyle name="Normal 2 2 3 8 4 3 4" xfId="46735"/>
    <cellStyle name="Normal 2 2 3 8 4 4" xfId="12677"/>
    <cellStyle name="Normal 2 2 3 8 4 4 2" xfId="46734"/>
    <cellStyle name="Normal 2 2 3 8 4 5" xfId="12678"/>
    <cellStyle name="Normal 2 2 3 8 4 5 2" xfId="46733"/>
    <cellStyle name="Normal 2 2 3 8 4 6" xfId="12679"/>
    <cellStyle name="Normal 2 2 3 8 4 6 2" xfId="46732"/>
    <cellStyle name="Normal 2 2 3 8 4 7" xfId="12680"/>
    <cellStyle name="Normal 2 2 3 8 4 7 2" xfId="46731"/>
    <cellStyle name="Normal 2 2 3 8 4 8" xfId="46730"/>
    <cellStyle name="Normal 2 2 3 8 5" xfId="12681"/>
    <cellStyle name="Normal 2 2 3 8 5 2" xfId="12682"/>
    <cellStyle name="Normal 2 2 3 8 5 2 2" xfId="12683"/>
    <cellStyle name="Normal 2 2 3 8 5 2 2 2" xfId="46729"/>
    <cellStyle name="Normal 2 2 3 8 5 2 3" xfId="46728"/>
    <cellStyle name="Normal 2 2 3 8 5 3" xfId="12684"/>
    <cellStyle name="Normal 2 2 3 8 5 3 2" xfId="46727"/>
    <cellStyle name="Normal 2 2 3 8 5 4" xfId="12685"/>
    <cellStyle name="Normal 2 2 3 8 5 4 2" xfId="46726"/>
    <cellStyle name="Normal 2 2 3 8 5 5" xfId="12686"/>
    <cellStyle name="Normal 2 2 3 8 5 5 2" xfId="46725"/>
    <cellStyle name="Normal 2 2 3 8 5 6" xfId="46724"/>
    <cellStyle name="Normal 2 2 3 8 6" xfId="12687"/>
    <cellStyle name="Normal 2 2 3 8 6 2" xfId="12688"/>
    <cellStyle name="Normal 2 2 3 8 6 2 2" xfId="46723"/>
    <cellStyle name="Normal 2 2 3 8 6 3" xfId="12689"/>
    <cellStyle name="Normal 2 2 3 8 6 3 2" xfId="46722"/>
    <cellStyle name="Normal 2 2 3 8 6 4" xfId="46721"/>
    <cellStyle name="Normal 2 2 3 8 7" xfId="12690"/>
    <cellStyle name="Normal 2 2 3 8 7 2" xfId="46715"/>
    <cellStyle name="Normal 2 2 3 8 8" xfId="12691"/>
    <cellStyle name="Normal 2 2 3 8 8 2" xfId="53336"/>
    <cellStyle name="Normal 2 2 3 8 9" xfId="12692"/>
    <cellStyle name="Normal 2 2 3 8 9 2" xfId="46720"/>
    <cellStyle name="Normal 2 2 3 9" xfId="12693"/>
    <cellStyle name="Normal 2 2 3 9 2" xfId="12694"/>
    <cellStyle name="Normal 2 2 3 9 2 2" xfId="46719"/>
    <cellStyle name="Normal 2 2 3 9 3" xfId="46718"/>
    <cellStyle name="Normal 2 2 3 9 4" xfId="46717"/>
    <cellStyle name="Normal 2 2 3_Risikomatrise samlet 2012" xfId="12695"/>
    <cellStyle name="Normal 2 2 30" xfId="1085"/>
    <cellStyle name="Normal 2 2 30 2" xfId="29700"/>
    <cellStyle name="Normal 2 2 30 2 2" xfId="32992"/>
    <cellStyle name="Normal 2 2 30 3" xfId="12696"/>
    <cellStyle name="Normal 2 2 30 4" xfId="46714"/>
    <cellStyle name="Normal 2 2 30 5" xfId="2904"/>
    <cellStyle name="Normal 2 2 31" xfId="1086"/>
    <cellStyle name="Normal 2 2 31 2" xfId="29701"/>
    <cellStyle name="Normal 2 2 31 2 2" xfId="31914"/>
    <cellStyle name="Normal 2 2 31 3" xfId="12697"/>
    <cellStyle name="Normal 2 2 31 4" xfId="46712"/>
    <cellStyle name="Normal 2 2 31 5" xfId="2905"/>
    <cellStyle name="Normal 2 2 32" xfId="1087"/>
    <cellStyle name="Normal 2 2 32 2" xfId="29702"/>
    <cellStyle name="Normal 2 2 32 2 2" xfId="53335"/>
    <cellStyle name="Normal 2 2 32 3" xfId="12698"/>
    <cellStyle name="Normal 2 2 32 4" xfId="32991"/>
    <cellStyle name="Normal 2 2 32 5" xfId="2906"/>
    <cellStyle name="Normal 2 2 33" xfId="1088"/>
    <cellStyle name="Normal 2 2 33 2" xfId="29703"/>
    <cellStyle name="Normal 2 2 33 2 2" xfId="46682"/>
    <cellStyle name="Normal 2 2 33 3" xfId="12699"/>
    <cellStyle name="Normal 2 2 33 4" xfId="57107"/>
    <cellStyle name="Normal 2 2 33 5" xfId="2907"/>
    <cellStyle name="Normal 2 2 34" xfId="1089"/>
    <cellStyle name="Normal 2 2 34 2" xfId="29704"/>
    <cellStyle name="Normal 2 2 34 2 2" xfId="46713"/>
    <cellStyle name="Normal 2 2 34 3" xfId="12700"/>
    <cellStyle name="Normal 2 2 34 4" xfId="35227"/>
    <cellStyle name="Normal 2 2 34 5" xfId="2908"/>
    <cellStyle name="Normal 2 2 35" xfId="1090"/>
    <cellStyle name="Normal 2 2 35 2" xfId="29705"/>
    <cellStyle name="Normal 2 2 35 2 2" xfId="46708"/>
    <cellStyle name="Normal 2 2 35 3" xfId="12701"/>
    <cellStyle name="Normal 2 2 35 4" xfId="46711"/>
    <cellStyle name="Normal 2 2 35 5" xfId="2909"/>
    <cellStyle name="Normal 2 2 36" xfId="1091"/>
    <cellStyle name="Normal 2 2 36 2" xfId="29706"/>
    <cellStyle name="Normal 2 2 36 2 2" xfId="46710"/>
    <cellStyle name="Normal 2 2 36 3" xfId="12702"/>
    <cellStyle name="Normal 2 2 36 4" xfId="46709"/>
    <cellStyle name="Normal 2 2 36 5" xfId="2910"/>
    <cellStyle name="Normal 2 2 37" xfId="1092"/>
    <cellStyle name="Normal 2 2 37 2" xfId="29707"/>
    <cellStyle name="Normal 2 2 37 2 2" xfId="53683"/>
    <cellStyle name="Normal 2 2 37 3" xfId="12703"/>
    <cellStyle name="Normal 2 2 37 4" xfId="46705"/>
    <cellStyle name="Normal 2 2 37 5" xfId="2911"/>
    <cellStyle name="Normal 2 2 38" xfId="1093"/>
    <cellStyle name="Normal 2 2 38 2" xfId="29708"/>
    <cellStyle name="Normal 2 2 38 2 2" xfId="53334"/>
    <cellStyle name="Normal 2 2 38 3" xfId="12704"/>
    <cellStyle name="Normal 2 2 38 4" xfId="46707"/>
    <cellStyle name="Normal 2 2 38 5" xfId="2912"/>
    <cellStyle name="Normal 2 2 39" xfId="1094"/>
    <cellStyle name="Normal 2 2 39 2" xfId="29709"/>
    <cellStyle name="Normal 2 2 39 2 2" xfId="46706"/>
    <cellStyle name="Normal 2 2 39 3" xfId="12705"/>
    <cellStyle name="Normal 2 2 39 4" xfId="35225"/>
    <cellStyle name="Normal 2 2 39 5" xfId="2913"/>
    <cellStyle name="Normal 2 2 4" xfId="1095"/>
    <cellStyle name="Normal 2 2 4 10" xfId="12707"/>
    <cellStyle name="Normal 2 2 4 10 2" xfId="12708"/>
    <cellStyle name="Normal 2 2 4 10 2 2" xfId="12709"/>
    <cellStyle name="Normal 2 2 4 10 2 2 2" xfId="12710"/>
    <cellStyle name="Normal 2 2 4 10 2 2 2 2" xfId="46703"/>
    <cellStyle name="Normal 2 2 4 10 2 2 3" xfId="12711"/>
    <cellStyle name="Normal 2 2 4 10 2 2 3 2" xfId="55449"/>
    <cellStyle name="Normal 2 2 4 10 2 2 4" xfId="46704"/>
    <cellStyle name="Normal 2 2 4 10 2 3" xfId="12712"/>
    <cellStyle name="Normal 2 2 4 10 2 3 2" xfId="33662"/>
    <cellStyle name="Normal 2 2 4 10 2 4" xfId="12713"/>
    <cellStyle name="Normal 2 2 4 10 2 4 2" xfId="46702"/>
    <cellStyle name="Normal 2 2 4 10 2 5" xfId="12714"/>
    <cellStyle name="Normal 2 2 4 10 2 5 2" xfId="46701"/>
    <cellStyle name="Normal 2 2 4 10 2 6" xfId="46700"/>
    <cellStyle name="Normal 2 2 4 10 3" xfId="12715"/>
    <cellStyle name="Normal 2 2 4 10 3 2" xfId="12716"/>
    <cellStyle name="Normal 2 2 4 10 3 2 2" xfId="46699"/>
    <cellStyle name="Normal 2 2 4 10 3 3" xfId="12717"/>
    <cellStyle name="Normal 2 2 4 10 3 3 2" xfId="46698"/>
    <cellStyle name="Normal 2 2 4 10 3 4" xfId="46697"/>
    <cellStyle name="Normal 2 2 4 10 4" xfId="12718"/>
    <cellStyle name="Normal 2 2 4 10 4 2" xfId="46696"/>
    <cellStyle name="Normal 2 2 4 10 5" xfId="12719"/>
    <cellStyle name="Normal 2 2 4 10 5 2" xfId="46695"/>
    <cellStyle name="Normal 2 2 4 10 6" xfId="12720"/>
    <cellStyle name="Normal 2 2 4 10 6 2" xfId="46694"/>
    <cellStyle name="Normal 2 2 4 10 7" xfId="12721"/>
    <cellStyle name="Normal 2 2 4 10 7 2" xfId="46693"/>
    <cellStyle name="Normal 2 2 4 10 8" xfId="55204"/>
    <cellStyle name="Normal 2 2 4 11" xfId="12722"/>
    <cellStyle name="Normal 2 2 4 11 2" xfId="12723"/>
    <cellStyle name="Normal 2 2 4 11 2 2" xfId="46692"/>
    <cellStyle name="Normal 2 2 4 11 3" xfId="12724"/>
    <cellStyle name="Normal 2 2 4 11 3 2" xfId="46691"/>
    <cellStyle name="Normal 2 2 4 11 4" xfId="46690"/>
    <cellStyle name="Normal 2 2 4 12" xfId="12725"/>
    <cellStyle name="Normal 2 2 4 12 2" xfId="12726"/>
    <cellStyle name="Normal 2 2 4 12 2 2" xfId="46689"/>
    <cellStyle name="Normal 2 2 4 12 3" xfId="12727"/>
    <cellStyle name="Normal 2 2 4 12 3 2" xfId="46688"/>
    <cellStyle name="Normal 2 2 4 12 4" xfId="46687"/>
    <cellStyle name="Normal 2 2 4 13" xfId="12728"/>
    <cellStyle name="Normal 2 2 4 13 2" xfId="12729"/>
    <cellStyle name="Normal 2 2 4 13 2 2" xfId="46686"/>
    <cellStyle name="Normal 2 2 4 13 3" xfId="46685"/>
    <cellStyle name="Normal 2 2 4 14" xfId="12730"/>
    <cellStyle name="Normal 2 2 4 14 2" xfId="46684"/>
    <cellStyle name="Normal 2 2 4 15" xfId="29710"/>
    <cellStyle name="Normal 2 2 4 15 2" xfId="46683"/>
    <cellStyle name="Normal 2 2 4 16" xfId="12706"/>
    <cellStyle name="Normal 2 2 4 17" xfId="32990"/>
    <cellStyle name="Normal 2 2 4 18" xfId="2914"/>
    <cellStyle name="Normal 2 2 4 2" xfId="1096"/>
    <cellStyle name="Normal 2 2 4 2 10" xfId="12732"/>
    <cellStyle name="Normal 2 2 4 2 10 2" xfId="12733"/>
    <cellStyle name="Normal 2 2 4 2 10 2 2" xfId="12734"/>
    <cellStyle name="Normal 2 2 4 2 10 2 2 2" xfId="12735"/>
    <cellStyle name="Normal 2 2 4 2 10 2 2 2 2" xfId="46670"/>
    <cellStyle name="Normal 2 2 4 2 10 2 2 3" xfId="46681"/>
    <cellStyle name="Normal 2 2 4 2 10 2 3" xfId="12736"/>
    <cellStyle name="Normal 2 2 4 2 10 2 3 2" xfId="46680"/>
    <cellStyle name="Normal 2 2 4 2 10 2 4" xfId="12737"/>
    <cellStyle name="Normal 2 2 4 2 10 2 4 2" xfId="46679"/>
    <cellStyle name="Normal 2 2 4 2 10 2 5" xfId="12738"/>
    <cellStyle name="Normal 2 2 4 2 10 2 5 2" xfId="46678"/>
    <cellStyle name="Normal 2 2 4 2 10 2 6" xfId="46677"/>
    <cellStyle name="Normal 2 2 4 2 10 3" xfId="12739"/>
    <cellStyle name="Normal 2 2 4 2 10 3 2" xfId="12740"/>
    <cellStyle name="Normal 2 2 4 2 10 3 2 2" xfId="46676"/>
    <cellStyle name="Normal 2 2 4 2 10 3 3" xfId="12741"/>
    <cellStyle name="Normal 2 2 4 2 10 3 3 2" xfId="46675"/>
    <cellStyle name="Normal 2 2 4 2 10 3 4" xfId="46674"/>
    <cellStyle name="Normal 2 2 4 2 10 4" xfId="12742"/>
    <cellStyle name="Normal 2 2 4 2 10 4 2" xfId="46673"/>
    <cellStyle name="Normal 2 2 4 2 10 5" xfId="12743"/>
    <cellStyle name="Normal 2 2 4 2 10 5 2" xfId="46672"/>
    <cellStyle name="Normal 2 2 4 2 10 6" xfId="12744"/>
    <cellStyle name="Normal 2 2 4 2 10 6 2" xfId="46671"/>
    <cellStyle name="Normal 2 2 4 2 10 7" xfId="12745"/>
    <cellStyle name="Normal 2 2 4 2 10 7 2" xfId="32989"/>
    <cellStyle name="Normal 2 2 4 2 10 8" xfId="46665"/>
    <cellStyle name="Normal 2 2 4 2 11" xfId="12746"/>
    <cellStyle name="Normal 2 2 4 2 11 2" xfId="12747"/>
    <cellStyle name="Normal 2 2 4 2 11 2 2" xfId="53333"/>
    <cellStyle name="Normal 2 2 4 2 11 3" xfId="12748"/>
    <cellStyle name="Normal 2 2 4 2 11 3 2" xfId="46635"/>
    <cellStyle name="Normal 2 2 4 2 11 4" xfId="12749"/>
    <cellStyle name="Normal 2 2 4 2 11 4 2" xfId="57106"/>
    <cellStyle name="Normal 2 2 4 2 11 5" xfId="46669"/>
    <cellStyle name="Normal 2 2 4 2 12" xfId="12750"/>
    <cellStyle name="Normal 2 2 4 2 12 2" xfId="46668"/>
    <cellStyle name="Normal 2 2 4 2 13" xfId="12731"/>
    <cellStyle name="Normal 2 2 4 2 13 2" xfId="46667"/>
    <cellStyle name="Normal 2 2 4 2 14" xfId="46666"/>
    <cellStyle name="Normal 2 2 4 2 15" xfId="35226"/>
    <cellStyle name="Normal 2 2 4 2 16" xfId="46664"/>
    <cellStyle name="Normal 2 2 4 2 17" xfId="46663"/>
    <cellStyle name="Normal 2 2 4 2 18" xfId="2915"/>
    <cellStyle name="Normal 2 2 4 2 2" xfId="1097"/>
    <cellStyle name="Normal 2 2 4 2 2 10" xfId="12752"/>
    <cellStyle name="Normal 2 2 4 2 2 10 2" xfId="12753"/>
    <cellStyle name="Normal 2 2 4 2 2 10 2 2" xfId="46662"/>
    <cellStyle name="Normal 2 2 4 2 2 10 3" xfId="12754"/>
    <cellStyle name="Normal 2 2 4 2 2 10 3 2" xfId="46661"/>
    <cellStyle name="Normal 2 2 4 2 2 10 4" xfId="46660"/>
    <cellStyle name="Normal 2 2 4 2 2 11" xfId="12755"/>
    <cellStyle name="Normal 2 2 4 2 2 11 2" xfId="46659"/>
    <cellStyle name="Normal 2 2 4 2 2 12" xfId="12756"/>
    <cellStyle name="Normal 2 2 4 2 2 12 2" xfId="46658"/>
    <cellStyle name="Normal 2 2 4 2 2 13" xfId="12757"/>
    <cellStyle name="Normal 2 2 4 2 2 13 2" xfId="46657"/>
    <cellStyle name="Normal 2 2 4 2 2 14" xfId="29711"/>
    <cellStyle name="Normal 2 2 4 2 2 14 2" xfId="46656"/>
    <cellStyle name="Normal 2 2 4 2 2 15" xfId="12751"/>
    <cellStyle name="Normal 2 2 4 2 2 16" xfId="46655"/>
    <cellStyle name="Normal 2 2 4 2 2 17" xfId="2916"/>
    <cellStyle name="Normal 2 2 4 2 2 2" xfId="12758"/>
    <cellStyle name="Normal 2 2 4 2 2 2 2" xfId="12759"/>
    <cellStyle name="Normal 2 2 4 2 2 2 2 2" xfId="12760"/>
    <cellStyle name="Normal 2 2 4 2 2 2 2 2 10" xfId="46654"/>
    <cellStyle name="Normal 2 2 4 2 2 2 2 2 2" xfId="12761"/>
    <cellStyle name="Normal 2 2 4 2 2 2 2 2 2 2" xfId="12762"/>
    <cellStyle name="Normal 2 2 4 2 2 2 2 2 2 2 2" xfId="46653"/>
    <cellStyle name="Normal 2 2 4 2 2 2 2 2 2 3" xfId="46652"/>
    <cellStyle name="Normal 2 2 4 2 2 2 2 2 3" xfId="12763"/>
    <cellStyle name="Normal 2 2 4 2 2 2 2 2 3 2" xfId="12764"/>
    <cellStyle name="Normal 2 2 4 2 2 2 2 2 3 2 2" xfId="46651"/>
    <cellStyle name="Normal 2 2 4 2 2 2 2 2 3 3" xfId="46650"/>
    <cellStyle name="Normal 2 2 4 2 2 2 2 2 4" xfId="12765"/>
    <cellStyle name="Normal 2 2 4 2 2 2 2 2 4 2" xfId="12766"/>
    <cellStyle name="Normal 2 2 4 2 2 2 2 2 4 2 2" xfId="12767"/>
    <cellStyle name="Normal 2 2 4 2 2 2 2 2 4 2 2 2" xfId="46649"/>
    <cellStyle name="Normal 2 2 4 2 2 2 2 2 4 2 3" xfId="12768"/>
    <cellStyle name="Normal 2 2 4 2 2 2 2 2 4 2 3 2" xfId="46648"/>
    <cellStyle name="Normal 2 2 4 2 2 2 2 2 4 2 4" xfId="46647"/>
    <cellStyle name="Normal 2 2 4 2 2 2 2 2 4 3" xfId="12769"/>
    <cellStyle name="Normal 2 2 4 2 2 2 2 2 4 3 2" xfId="46646"/>
    <cellStyle name="Normal 2 2 4 2 2 2 2 2 4 4" xfId="12770"/>
    <cellStyle name="Normal 2 2 4 2 2 2 2 2 4 4 2" xfId="46645"/>
    <cellStyle name="Normal 2 2 4 2 2 2 2 2 4 5" xfId="12771"/>
    <cellStyle name="Normal 2 2 4 2 2 2 2 2 4 5 2" xfId="46644"/>
    <cellStyle name="Normal 2 2 4 2 2 2 2 2 4 6" xfId="46643"/>
    <cellStyle name="Normal 2 2 4 2 2 2 2 2 5" xfId="12772"/>
    <cellStyle name="Normal 2 2 4 2 2 2 2 2 5 2" xfId="12773"/>
    <cellStyle name="Normal 2 2 4 2 2 2 2 2 5 2 2" xfId="46642"/>
    <cellStyle name="Normal 2 2 4 2 2 2 2 2 5 3" xfId="12774"/>
    <cellStyle name="Normal 2 2 4 2 2 2 2 2 5 3 2" xfId="46641"/>
    <cellStyle name="Normal 2 2 4 2 2 2 2 2 5 4" xfId="46640"/>
    <cellStyle name="Normal 2 2 4 2 2 2 2 2 6" xfId="12775"/>
    <cellStyle name="Normal 2 2 4 2 2 2 2 2 6 2" xfId="46639"/>
    <cellStyle name="Normal 2 2 4 2 2 2 2 2 7" xfId="12776"/>
    <cellStyle name="Normal 2 2 4 2 2 2 2 2 7 2" xfId="46638"/>
    <cellStyle name="Normal 2 2 4 2 2 2 2 2 8" xfId="12777"/>
    <cellStyle name="Normal 2 2 4 2 2 2 2 2 8 2" xfId="46637"/>
    <cellStyle name="Normal 2 2 4 2 2 2 2 2 9" xfId="12778"/>
    <cellStyle name="Normal 2 2 4 2 2 2 2 2 9 2" xfId="46636"/>
    <cellStyle name="Normal 2 2 4 2 2 2 2 2_Risikomatrise samlet 2012" xfId="12779"/>
    <cellStyle name="Normal 2 2 4 2 2 2 2 3" xfId="12780"/>
    <cellStyle name="Normal 2 2 4 2 2 2 2 3 2" xfId="12781"/>
    <cellStyle name="Normal 2 2 4 2 2 2 2 3 2 2" xfId="55200"/>
    <cellStyle name="Normal 2 2 4 2 2 2 2 3 3" xfId="12782"/>
    <cellStyle name="Normal 2 2 4 2 2 2 2 3 3 2" xfId="12783"/>
    <cellStyle name="Normal 2 2 4 2 2 2 2 3 3 2 2" xfId="12784"/>
    <cellStyle name="Normal 2 2 4 2 2 2 2 3 3 2 2 2" xfId="32988"/>
    <cellStyle name="Normal 2 2 4 2 2 2 2 3 3 2 3" xfId="12785"/>
    <cellStyle name="Normal 2 2 4 2 2 2 2 3 3 2 3 2" xfId="46630"/>
    <cellStyle name="Normal 2 2 4 2 2 2 2 3 3 2 4" xfId="57105"/>
    <cellStyle name="Normal 2 2 4 2 2 2 2 3 3 3" xfId="12786"/>
    <cellStyle name="Normal 2 2 4 2 2 2 2 3 3 3 2" xfId="46634"/>
    <cellStyle name="Normal 2 2 4 2 2 2 2 3 3 4" xfId="12787"/>
    <cellStyle name="Normal 2 2 4 2 2 2 2 3 3 4 2" xfId="46633"/>
    <cellStyle name="Normal 2 2 4 2 2 2 2 3 3 5" xfId="12788"/>
    <cellStyle name="Normal 2 2 4 2 2 2 2 3 3 5 2" xfId="46632"/>
    <cellStyle name="Normal 2 2 4 2 2 2 2 3 3 6" xfId="46631"/>
    <cellStyle name="Normal 2 2 4 2 2 2 2 3 4" xfId="12789"/>
    <cellStyle name="Normal 2 2 4 2 2 2 2 3 4 2" xfId="12790"/>
    <cellStyle name="Normal 2 2 4 2 2 2 2 3 4 2 2" xfId="32987"/>
    <cellStyle name="Normal 2 2 4 2 2 2 2 3 4 3" xfId="12791"/>
    <cellStyle name="Normal 2 2 4 2 2 2 2 3 4 3 2" xfId="46625"/>
    <cellStyle name="Normal 2 2 4 2 2 2 2 3 4 4" xfId="57104"/>
    <cellStyle name="Normal 2 2 4 2 2 2 2 3 5" xfId="12792"/>
    <cellStyle name="Normal 2 2 4 2 2 2 2 3 5 2" xfId="46629"/>
    <cellStyle name="Normal 2 2 4 2 2 2 2 3 6" xfId="12793"/>
    <cellStyle name="Normal 2 2 4 2 2 2 2 3 6 2" xfId="46628"/>
    <cellStyle name="Normal 2 2 4 2 2 2 2 3 7" xfId="12794"/>
    <cellStyle name="Normal 2 2 4 2 2 2 2 3 7 2" xfId="32986"/>
    <cellStyle name="Normal 2 2 4 2 2 2 2 3 8" xfId="12795"/>
    <cellStyle name="Normal 2 2 4 2 2 2 2 3 8 2" xfId="46627"/>
    <cellStyle name="Normal 2 2 4 2 2 2 2 3 9" xfId="46626"/>
    <cellStyle name="Normal 2 2 4 2 2 2 2 4" xfId="35224"/>
    <cellStyle name="Normal 2 2 4 2 2 2 2_Risikomatrise samlet 2012" xfId="12796"/>
    <cellStyle name="Normal 2 2 4 2 2 2 3" xfId="12797"/>
    <cellStyle name="Normal 2 2 4 2 2 2 3 2" xfId="46620"/>
    <cellStyle name="Normal 2 2 4 2 2 2 4" xfId="12798"/>
    <cellStyle name="Normal 2 2 4 2 2 2 4 2" xfId="12799"/>
    <cellStyle name="Normal 2 2 4 2 2 2 4 2 2" xfId="12800"/>
    <cellStyle name="Normal 2 2 4 2 2 2 4 2 2 2" xfId="12801"/>
    <cellStyle name="Normal 2 2 4 2 2 2 4 2 2 2 2" xfId="46617"/>
    <cellStyle name="Normal 2 2 4 2 2 2 4 2 2 3" xfId="55451"/>
    <cellStyle name="Normal 2 2 4 2 2 2 4 2 3" xfId="12802"/>
    <cellStyle name="Normal 2 2 4 2 2 2 4 2 3 2" xfId="57103"/>
    <cellStyle name="Normal 2 2 4 2 2 2 4 2 4" xfId="12803"/>
    <cellStyle name="Normal 2 2 4 2 2 2 4 2 4 2" xfId="46624"/>
    <cellStyle name="Normal 2 2 4 2 2 2 4 2 5" xfId="12804"/>
    <cellStyle name="Normal 2 2 4 2 2 2 4 2 5 2" xfId="46623"/>
    <cellStyle name="Normal 2 2 4 2 2 2 4 2 6" xfId="46622"/>
    <cellStyle name="Normal 2 2 4 2 2 2 4 3" xfId="12805"/>
    <cellStyle name="Normal 2 2 4 2 2 2 4 3 2" xfId="12806"/>
    <cellStyle name="Normal 2 2 4 2 2 2 4 3 2 2" xfId="46621"/>
    <cellStyle name="Normal 2 2 4 2 2 2 4 3 3" xfId="12807"/>
    <cellStyle name="Normal 2 2 4 2 2 2 4 3 3 2" xfId="32985"/>
    <cellStyle name="Normal 2 2 4 2 2 2 4 3 4" xfId="46615"/>
    <cellStyle name="Normal 2 2 4 2 2 2 4 4" xfId="12808"/>
    <cellStyle name="Normal 2 2 4 2 2 2 4 4 2" xfId="57102"/>
    <cellStyle name="Normal 2 2 4 2 2 2 4 5" xfId="12809"/>
    <cellStyle name="Normal 2 2 4 2 2 2 4 5 2" xfId="46619"/>
    <cellStyle name="Normal 2 2 4 2 2 2 4 6" xfId="12810"/>
    <cellStyle name="Normal 2 2 4 2 2 2 4 6 2" xfId="46618"/>
    <cellStyle name="Normal 2 2 4 2 2 2 4 7" xfId="12811"/>
    <cellStyle name="Normal 2 2 4 2 2 2 4 7 2" xfId="31915"/>
    <cellStyle name="Normal 2 2 4 2 2 2 4 8" xfId="46616"/>
    <cellStyle name="Normal 2 2 4 2 2 2 5" xfId="12812"/>
    <cellStyle name="Normal 2 2 4 2 2 2 5 2" xfId="12813"/>
    <cellStyle name="Normal 2 2 4 2 2 2 5 2 2" xfId="12814"/>
    <cellStyle name="Normal 2 2 4 2 2 2 5 2 2 2" xfId="12815"/>
    <cellStyle name="Normal 2 2 4 2 2 2 5 2 2 2 2" xfId="32984"/>
    <cellStyle name="Normal 2 2 4 2 2 2 5 2 2 3" xfId="46611"/>
    <cellStyle name="Normal 2 2 4 2 2 2 5 2 3" xfId="12816"/>
    <cellStyle name="Normal 2 2 4 2 2 2 5 2 3 2" xfId="57101"/>
    <cellStyle name="Normal 2 2 4 2 2 2 5 2 4" xfId="12817"/>
    <cellStyle name="Normal 2 2 4 2 2 2 5 2 4 2" xfId="55203"/>
    <cellStyle name="Normal 2 2 4 2 2 2 5 2 5" xfId="12818"/>
    <cellStyle name="Normal 2 2 4 2 2 2 5 2 5 2" xfId="46614"/>
    <cellStyle name="Normal 2 2 4 2 2 2 5 2 6" xfId="46613"/>
    <cellStyle name="Normal 2 2 4 2 2 2 5 3" xfId="12819"/>
    <cellStyle name="Normal 2 2 4 2 2 2 5 3 2" xfId="12820"/>
    <cellStyle name="Normal 2 2 4 2 2 2 5 3 2 2" xfId="46612"/>
    <cellStyle name="Normal 2 2 4 2 2 2 5 3 3" xfId="12821"/>
    <cellStyle name="Normal 2 2 4 2 2 2 5 3 3 2" xfId="32983"/>
    <cellStyle name="Normal 2 2 4 2 2 2 5 3 4" xfId="46606"/>
    <cellStyle name="Normal 2 2 4 2 2 2 5 4" xfId="12822"/>
    <cellStyle name="Normal 2 2 4 2 2 2 5 4 2" xfId="57100"/>
    <cellStyle name="Normal 2 2 4 2 2 2 5 5" xfId="12823"/>
    <cellStyle name="Normal 2 2 4 2 2 2 5 5 2" xfId="46610"/>
    <cellStyle name="Normal 2 2 4 2 2 2 5 6" xfId="12824"/>
    <cellStyle name="Normal 2 2 4 2 2 2 5 6 2" xfId="46609"/>
    <cellStyle name="Normal 2 2 4 2 2 2 5 7" xfId="12825"/>
    <cellStyle name="Normal 2 2 4 2 2 2 5 7 2" xfId="46608"/>
    <cellStyle name="Normal 2 2 4 2 2 2 5 8" xfId="54212"/>
    <cellStyle name="Normal 2 2 4 2 2 2 6" xfId="12826"/>
    <cellStyle name="Normal 2 2 4 2 2 2 6 2" xfId="12827"/>
    <cellStyle name="Normal 2 2 4 2 2 2 6 2 2" xfId="12828"/>
    <cellStyle name="Normal 2 2 4 2 2 2 6 2 2 2" xfId="12829"/>
    <cellStyle name="Normal 2 2 4 2 2 2 6 2 2 2 2" xfId="32982"/>
    <cellStyle name="Normal 2 2 4 2 2 2 6 2 2 3" xfId="46601"/>
    <cellStyle name="Normal 2 2 4 2 2 2 6 2 3" xfId="12830"/>
    <cellStyle name="Normal 2 2 4 2 2 2 6 2 3 2" xfId="57099"/>
    <cellStyle name="Normal 2 2 4 2 2 2 6 2 4" xfId="12831"/>
    <cellStyle name="Normal 2 2 4 2 2 2 6 2 4 2" xfId="46605"/>
    <cellStyle name="Normal 2 2 4 2 2 2 6 2 5" xfId="12832"/>
    <cellStyle name="Normal 2 2 4 2 2 2 6 2 5 2" xfId="46604"/>
    <cellStyle name="Normal 2 2 4 2 2 2 6 2 6" xfId="46607"/>
    <cellStyle name="Normal 2 2 4 2 2 2 6 3" xfId="12833"/>
    <cellStyle name="Normal 2 2 4 2 2 2 6 3 2" xfId="12834"/>
    <cellStyle name="Normal 2 2 4 2 2 2 6 3 2 2" xfId="54211"/>
    <cellStyle name="Normal 2 2 4 2 2 2 6 3 3" xfId="12835"/>
    <cellStyle name="Normal 2 2 4 2 2 2 6 3 3 2" xfId="46602"/>
    <cellStyle name="Normal 2 2 4 2 2 2 6 3 4" xfId="3861"/>
    <cellStyle name="Normal 2 2 4 2 2 2 6 4" xfId="12836"/>
    <cellStyle name="Normal 2 2 4 2 2 2 6 4 2" xfId="46596"/>
    <cellStyle name="Normal 2 2 4 2 2 2 6 5" xfId="12837"/>
    <cellStyle name="Normal 2 2 4 2 2 2 6 5 2" xfId="57098"/>
    <cellStyle name="Normal 2 2 4 2 2 2 6 6" xfId="12838"/>
    <cellStyle name="Normal 2 2 4 2 2 2 6 6 2" xfId="34223"/>
    <cellStyle name="Normal 2 2 4 2 2 2 6 7" xfId="12839"/>
    <cellStyle name="Normal 2 2 4 2 2 2 6 7 2" xfId="46603"/>
    <cellStyle name="Normal 2 2 4 2 2 2 6 8" xfId="46600"/>
    <cellStyle name="Normal 2 2 4 2 2 2 7" xfId="12840"/>
    <cellStyle name="Normal 2 2 4 2 2 2 7 2" xfId="12841"/>
    <cellStyle name="Normal 2 2 4 2 2 2 7 2 2" xfId="12842"/>
    <cellStyle name="Normal 2 2 4 2 2 2 7 2 2 2" xfId="12843"/>
    <cellStyle name="Normal 2 2 4 2 2 2 7 2 2 2 2" xfId="54210"/>
    <cellStyle name="Normal 2 2 4 2 2 2 7 2 2 3" xfId="46598"/>
    <cellStyle name="Normal 2 2 4 2 2 2 7 2 3" xfId="12844"/>
    <cellStyle name="Normal 2 2 4 2 2 2 7 2 3 2" xfId="46597"/>
    <cellStyle name="Normal 2 2 4 2 2 2 7 2 4" xfId="12845"/>
    <cellStyle name="Normal 2 2 4 2 2 2 7 2 4 2" xfId="34222"/>
    <cellStyle name="Normal 2 2 4 2 2 2 7 2 5" xfId="12846"/>
    <cellStyle name="Normal 2 2 4 2 2 2 7 2 5 2" xfId="46599"/>
    <cellStyle name="Normal 2 2 4 2 2 2 7 2 6" xfId="54209"/>
    <cellStyle name="Normal 2 2 4 2 2 2 7 3" xfId="12847"/>
    <cellStyle name="Normal 2 2 4 2 2 2 7 3 2" xfId="12848"/>
    <cellStyle name="Normal 2 2 4 2 2 2 7 3 2 2" xfId="46591"/>
    <cellStyle name="Normal 2 2 4 2 2 2 7 3 3" xfId="57097"/>
    <cellStyle name="Normal 2 2 4 2 2 2 7 4" xfId="12849"/>
    <cellStyle name="Normal 2 2 4 2 2 2 7 4 2" xfId="34221"/>
    <cellStyle name="Normal 2 2 4 2 2 2 7 5" xfId="12850"/>
    <cellStyle name="Normal 2 2 4 2 2 2 7 5 2" xfId="32981"/>
    <cellStyle name="Normal 2 2 4 2 2 2 7 6" xfId="12851"/>
    <cellStyle name="Normal 2 2 4 2 2 2 7 6 2" xfId="35228"/>
    <cellStyle name="Normal 2 2 4 2 2 2 7 7" xfId="12852"/>
    <cellStyle name="Normal 2 2 4 2 2 2 7 7 2" xfId="55667"/>
    <cellStyle name="Normal 2 2 4 2 2 2 7 8" xfId="46590"/>
    <cellStyle name="Normal 2 2 4 2 2 2 8" xfId="12853"/>
    <cellStyle name="Normal 2 2 4 2 2 2 8 2" xfId="12854"/>
    <cellStyle name="Normal 2 2 4 2 2 2 8 2 2" xfId="53332"/>
    <cellStyle name="Normal 2 2 4 2 2 2 8 3" xfId="12855"/>
    <cellStyle name="Normal 2 2 4 2 2 2 8 3 2" xfId="46594"/>
    <cellStyle name="Normal 2 2 4 2 2 2 8 4" xfId="12856"/>
    <cellStyle name="Normal 2 2 4 2 2 2 8 4 2" xfId="46593"/>
    <cellStyle name="Normal 2 2 4 2 2 2 8 5" xfId="34220"/>
    <cellStyle name="Normal 2 2 4 2 2 2 9" xfId="46595"/>
    <cellStyle name="Normal 2 2 4 2 2 2_Risikomatrise samlet 2012" xfId="12857"/>
    <cellStyle name="Normal 2 2 4 2 2 3" xfId="12858"/>
    <cellStyle name="Normal 2 2 4 2 2 3 2" xfId="12859"/>
    <cellStyle name="Normal 2 2 4 2 2 3 2 2" xfId="12860"/>
    <cellStyle name="Normal 2 2 4 2 2 3 2 2 2" xfId="46592"/>
    <cellStyle name="Normal 2 2 4 2 2 3 2 3" xfId="32980"/>
    <cellStyle name="Normal 2 2 4 2 2 3 3" xfId="12861"/>
    <cellStyle name="Normal 2 2 4 2 2 3 3 2" xfId="46586"/>
    <cellStyle name="Normal 2 2 4 2 2 3 4" xfId="57096"/>
    <cellStyle name="Normal 2 2 4 2 2 3_Score samlet Q4 2011" xfId="12862"/>
    <cellStyle name="Normal 2 2 4 2 2 4" xfId="12863"/>
    <cellStyle name="Normal 2 2 4 2 2 4 2" xfId="12864"/>
    <cellStyle name="Normal 2 2 4 2 2 4 2 2" xfId="53682"/>
    <cellStyle name="Normal 2 2 4 2 2 4 3" xfId="46589"/>
    <cellStyle name="Normal 2 2 4 2 2 5" xfId="12865"/>
    <cellStyle name="Normal 2 2 4 2 2 5 2" xfId="12866"/>
    <cellStyle name="Normal 2 2 4 2 2 5 2 2" xfId="46588"/>
    <cellStyle name="Normal 2 2 4 2 2 5 3" xfId="46587"/>
    <cellStyle name="Normal 2 2 4 2 2 6" xfId="12867"/>
    <cellStyle name="Normal 2 2 4 2 2 6 2" xfId="12868"/>
    <cellStyle name="Normal 2 2 4 2 2 6 2 2" xfId="32979"/>
    <cellStyle name="Normal 2 2 4 2 2 6 3" xfId="32978"/>
    <cellStyle name="Normal 2 2 4 2 2 7" xfId="12869"/>
    <cellStyle name="Normal 2 2 4 2 2 7 2" xfId="12870"/>
    <cellStyle name="Normal 2 2 4 2 2 7 2 2" xfId="46585"/>
    <cellStyle name="Normal 2 2 4 2 2 7 3" xfId="46584"/>
    <cellStyle name="Normal 2 2 4 2 2 8" xfId="12871"/>
    <cellStyle name="Normal 2 2 4 2 2 8 2" xfId="12872"/>
    <cellStyle name="Normal 2 2 4 2 2 8 2 2" xfId="12873"/>
    <cellStyle name="Normal 2 2 4 2 2 8 2 2 2" xfId="46583"/>
    <cellStyle name="Normal 2 2 4 2 2 8 2 3" xfId="12874"/>
    <cellStyle name="Normal 2 2 4 2 2 8 2 3 2" xfId="46582"/>
    <cellStyle name="Normal 2 2 4 2 2 8 2 4" xfId="46581"/>
    <cellStyle name="Normal 2 2 4 2 2 8 3" xfId="12875"/>
    <cellStyle name="Normal 2 2 4 2 2 8 3 2" xfId="46580"/>
    <cellStyle name="Normal 2 2 4 2 2 8 4" xfId="12876"/>
    <cellStyle name="Normal 2 2 4 2 2 8 4 2" xfId="46579"/>
    <cellStyle name="Normal 2 2 4 2 2 8 5" xfId="12877"/>
    <cellStyle name="Normal 2 2 4 2 2 8 5 2" xfId="46578"/>
    <cellStyle name="Normal 2 2 4 2 2 8 6" xfId="46577"/>
    <cellStyle name="Normal 2 2 4 2 2 9" xfId="12878"/>
    <cellStyle name="Normal 2 2 4 2 2 9 2" xfId="12879"/>
    <cellStyle name="Normal 2 2 4 2 2 9 2 2" xfId="46576"/>
    <cellStyle name="Normal 2 2 4 2 2 9 3" xfId="12880"/>
    <cellStyle name="Normal 2 2 4 2 2 9 3 2" xfId="46575"/>
    <cellStyle name="Normal 2 2 4 2 2 9 4" xfId="46574"/>
    <cellStyle name="Normal 2 2 4 2 2_Risikomatrise samlet 2012" xfId="12881"/>
    <cellStyle name="Normal 2 2 4 2 3" xfId="12882"/>
    <cellStyle name="Normal 2 2 4 2 3 10" xfId="46573"/>
    <cellStyle name="Normal 2 2 4 2 3 2" xfId="12883"/>
    <cellStyle name="Normal 2 2 4 2 3 2 2" xfId="12884"/>
    <cellStyle name="Normal 2 2 4 2 3 2 2 2" xfId="12885"/>
    <cellStyle name="Normal 2 2 4 2 3 2 2 2 2" xfId="12886"/>
    <cellStyle name="Normal 2 2 4 2 3 2 2 2 2 2" xfId="46572"/>
    <cellStyle name="Normal 2 2 4 2 3 2 2 2 3" xfId="46571"/>
    <cellStyle name="Normal 2 2 4 2 3 2 2 3" xfId="12887"/>
    <cellStyle name="Normal 2 2 4 2 3 2 2 3 2" xfId="46570"/>
    <cellStyle name="Normal 2 2 4 2 3 2 2 4" xfId="12888"/>
    <cellStyle name="Normal 2 2 4 2 3 2 2 4 2" xfId="46569"/>
    <cellStyle name="Normal 2 2 4 2 3 2 2 5" xfId="12889"/>
    <cellStyle name="Normal 2 2 4 2 3 2 2 5 2" xfId="46568"/>
    <cellStyle name="Normal 2 2 4 2 3 2 2 6" xfId="46567"/>
    <cellStyle name="Normal 2 2 4 2 3 2 3" xfId="12890"/>
    <cellStyle name="Normal 2 2 4 2 3 2 3 2" xfId="12891"/>
    <cellStyle name="Normal 2 2 4 2 3 2 3 2 2" xfId="46566"/>
    <cellStyle name="Normal 2 2 4 2 3 2 3 3" xfId="12892"/>
    <cellStyle name="Normal 2 2 4 2 3 2 3 3 2" xfId="46565"/>
    <cellStyle name="Normal 2 2 4 2 3 2 3 4" xfId="46564"/>
    <cellStyle name="Normal 2 2 4 2 3 2 4" xfId="12893"/>
    <cellStyle name="Normal 2 2 4 2 3 2 4 2" xfId="46563"/>
    <cellStyle name="Normal 2 2 4 2 3 2 5" xfId="12894"/>
    <cellStyle name="Normal 2 2 4 2 3 2 5 2" xfId="46562"/>
    <cellStyle name="Normal 2 2 4 2 3 2 6" xfId="12895"/>
    <cellStyle name="Normal 2 2 4 2 3 2 6 2" xfId="55202"/>
    <cellStyle name="Normal 2 2 4 2 3 2 7" xfId="12896"/>
    <cellStyle name="Normal 2 2 4 2 3 2 7 2" xfId="46561"/>
    <cellStyle name="Normal 2 2 4 2 3 2 8" xfId="46560"/>
    <cellStyle name="Normal 2 2 4 2 3 3" xfId="12897"/>
    <cellStyle name="Normal 2 2 4 2 3 3 2" xfId="12898"/>
    <cellStyle name="Normal 2 2 4 2 3 3 2 2" xfId="12899"/>
    <cellStyle name="Normal 2 2 4 2 3 3 2 2 2" xfId="12900"/>
    <cellStyle name="Normal 2 2 4 2 3 3 2 2 2 2" xfId="46559"/>
    <cellStyle name="Normal 2 2 4 2 3 3 2 2 3" xfId="55201"/>
    <cellStyle name="Normal 2 2 4 2 3 3 2 3" xfId="12901"/>
    <cellStyle name="Normal 2 2 4 2 3 3 2 3 2" xfId="46558"/>
    <cellStyle name="Normal 2 2 4 2 3 3 2 4" xfId="12902"/>
    <cellStyle name="Normal 2 2 4 2 3 3 2 4 2" xfId="46557"/>
    <cellStyle name="Normal 2 2 4 2 3 3 2 5" xfId="12903"/>
    <cellStyle name="Normal 2 2 4 2 3 3 2 5 2" xfId="46556"/>
    <cellStyle name="Normal 2 2 4 2 3 3 2 6" xfId="46555"/>
    <cellStyle name="Normal 2 2 4 2 3 3 3" xfId="12904"/>
    <cellStyle name="Normal 2 2 4 2 3 3 3 2" xfId="12905"/>
    <cellStyle name="Normal 2 2 4 2 3 3 3 2 2" xfId="46554"/>
    <cellStyle name="Normal 2 2 4 2 3 3 3 3" xfId="12906"/>
    <cellStyle name="Normal 2 2 4 2 3 3 3 3 2" xfId="46553"/>
    <cellStyle name="Normal 2 2 4 2 3 3 3 4" xfId="46548"/>
    <cellStyle name="Normal 2 2 4 2 3 3 4" xfId="12907"/>
    <cellStyle name="Normal 2 2 4 2 3 3 4 2" xfId="53331"/>
    <cellStyle name="Normal 2 2 4 2 3 3 5" xfId="12908"/>
    <cellStyle name="Normal 2 2 4 2 3 3 5 2" xfId="46546"/>
    <cellStyle name="Normal 2 2 4 2 3 3 6" xfId="12909"/>
    <cellStyle name="Normal 2 2 4 2 3 3 6 2" xfId="57094"/>
    <cellStyle name="Normal 2 2 4 2 3 3 7" xfId="12910"/>
    <cellStyle name="Normal 2 2 4 2 3 3 7 2" xfId="46552"/>
    <cellStyle name="Normal 2 2 4 2 3 3 8" xfId="46551"/>
    <cellStyle name="Normal 2 2 4 2 3 4" xfId="12911"/>
    <cellStyle name="Normal 2 2 4 2 3 4 2" xfId="12912"/>
    <cellStyle name="Normal 2 2 4 2 3 4 2 2" xfId="12913"/>
    <cellStyle name="Normal 2 2 4 2 3 4 2 2 2" xfId="46550"/>
    <cellStyle name="Normal 2 2 4 2 3 4 2 3" xfId="46549"/>
    <cellStyle name="Normal 2 2 4 2 3 4 3" xfId="12914"/>
    <cellStyle name="Normal 2 2 4 2 3 4 3 2" xfId="35222"/>
    <cellStyle name="Normal 2 2 4 2 3 4 4" xfId="12915"/>
    <cellStyle name="Normal 2 2 4 2 3 4 4 2" xfId="54208"/>
    <cellStyle name="Normal 2 2 4 2 3 4 5" xfId="12916"/>
    <cellStyle name="Normal 2 2 4 2 3 4 5 2" xfId="55450"/>
    <cellStyle name="Normal 2 2 4 2 3 4 6" xfId="46547"/>
    <cellStyle name="Normal 2 2 4 2 3 5" xfId="12917"/>
    <cellStyle name="Normal 2 2 4 2 3 5 2" xfId="12918"/>
    <cellStyle name="Normal 2 2 4 2 3 5 2 2" xfId="32977"/>
    <cellStyle name="Normal 2 2 4 2 3 5 3" xfId="12919"/>
    <cellStyle name="Normal 2 2 4 2 3 5 3 2" xfId="46545"/>
    <cellStyle name="Normal 2 2 4 2 3 5 4" xfId="46544"/>
    <cellStyle name="Normal 2 2 4 2 3 6" xfId="12920"/>
    <cellStyle name="Normal 2 2 4 2 3 6 2" xfId="35221"/>
    <cellStyle name="Normal 2 2 4 2 3 7" xfId="12921"/>
    <cellStyle name="Normal 2 2 4 2 3 7 2" xfId="46539"/>
    <cellStyle name="Normal 2 2 4 2 3 8" xfId="12922"/>
    <cellStyle name="Normal 2 2 4 2 3 8 2" xfId="46542"/>
    <cellStyle name="Normal 2 2 4 2 3 9" xfId="12923"/>
    <cellStyle name="Normal 2 2 4 2 3 9 2" xfId="46541"/>
    <cellStyle name="Normal 2 2 4 2 4" xfId="12924"/>
    <cellStyle name="Normal 2 2 4 2 4 2" xfId="12925"/>
    <cellStyle name="Normal 2 2 4 2 4 2 2" xfId="46540"/>
    <cellStyle name="Normal 2 2 4 2 4 3" xfId="12926"/>
    <cellStyle name="Normal 2 2 4 2 4 3 2" xfId="12927"/>
    <cellStyle name="Normal 2 2 4 2 4 3 2 2" xfId="12928"/>
    <cellStyle name="Normal 2 2 4 2 4 3 2 2 2" xfId="35220"/>
    <cellStyle name="Normal 2 2 4 2 4 3 2 3" xfId="12929"/>
    <cellStyle name="Normal 2 2 4 2 4 3 2 3 2" xfId="46536"/>
    <cellStyle name="Normal 2 2 4 2 4 3 2 4" xfId="53330"/>
    <cellStyle name="Normal 2 2 4 2 4 3 3" xfId="12930"/>
    <cellStyle name="Normal 2 2 4 2 4 3 3 2" xfId="46538"/>
    <cellStyle name="Normal 2 2 4 2 4 3 4" xfId="12931"/>
    <cellStyle name="Normal 2 2 4 2 4 3 4 2" xfId="46537"/>
    <cellStyle name="Normal 2 2 4 2 4 3 5" xfId="12932"/>
    <cellStyle name="Normal 2 2 4 2 4 3 5 2" xfId="4139"/>
    <cellStyle name="Normal 2 2 4 2 4 3 6" xfId="46535"/>
    <cellStyle name="Normal 2 2 4 2 4 4" xfId="12933"/>
    <cellStyle name="Normal 2 2 4 2 4 4 2" xfId="12934"/>
    <cellStyle name="Normal 2 2 4 2 4 4 2 2" xfId="53329"/>
    <cellStyle name="Normal 2 2 4 2 4 4 3" xfId="12935"/>
    <cellStyle name="Normal 2 2 4 2 4 4 3 2" xfId="35223"/>
    <cellStyle name="Normal 2 2 4 2 4 4 4" xfId="53681"/>
    <cellStyle name="Normal 2 2 4 2 4 5" xfId="12936"/>
    <cellStyle name="Normal 2 2 4 2 4 5 2" xfId="46530"/>
    <cellStyle name="Normal 2 2 4 2 4 6" xfId="12937"/>
    <cellStyle name="Normal 2 2 4 2 4 6 2" xfId="53328"/>
    <cellStyle name="Normal 2 2 4 2 4 7" xfId="12938"/>
    <cellStyle name="Normal 2 2 4 2 4 7 2" xfId="46534"/>
    <cellStyle name="Normal 2 2 4 2 4 8" xfId="12939"/>
    <cellStyle name="Normal 2 2 4 2 4 8 2" xfId="46533"/>
    <cellStyle name="Normal 2 2 4 2 4 9" xfId="46532"/>
    <cellStyle name="Normal 2 2 4 2 5" xfId="12940"/>
    <cellStyle name="Normal 2 2 4 2 5 2" xfId="12941"/>
    <cellStyle name="Normal 2 2 4 2 5 2 2" xfId="46531"/>
    <cellStyle name="Normal 2 2 4 2 5 3" xfId="12942"/>
    <cellStyle name="Normal 2 2 4 2 5 3 2" xfId="12943"/>
    <cellStyle name="Normal 2 2 4 2 5 3 2 2" xfId="12944"/>
    <cellStyle name="Normal 2 2 4 2 5 3 2 2 2" xfId="53680"/>
    <cellStyle name="Normal 2 2 4 2 5 3 2 3" xfId="12945"/>
    <cellStyle name="Normal 2 2 4 2 5 3 2 3 2" xfId="46525"/>
    <cellStyle name="Normal 2 2 4 2 5 3 2 4" xfId="55448"/>
    <cellStyle name="Normal 2 2 4 2 5 3 3" xfId="12946"/>
    <cellStyle name="Normal 2 2 4 2 5 3 3 2" xfId="46529"/>
    <cellStyle name="Normal 2 2 4 2 5 3 4" xfId="12947"/>
    <cellStyle name="Normal 2 2 4 2 5 3 4 2" xfId="46528"/>
    <cellStyle name="Normal 2 2 4 2 5 3 5" xfId="12948"/>
    <cellStyle name="Normal 2 2 4 2 5 3 5 2" xfId="46527"/>
    <cellStyle name="Normal 2 2 4 2 5 3 6" xfId="46526"/>
    <cellStyle name="Normal 2 2 4 2 5 4" xfId="12949"/>
    <cellStyle name="Normal 2 2 4 2 5 4 2" xfId="12950"/>
    <cellStyle name="Normal 2 2 4 2 5 4 2 2" xfId="35219"/>
    <cellStyle name="Normal 2 2 4 2 5 4 3" xfId="12951"/>
    <cellStyle name="Normal 2 2 4 2 5 4 3 2" xfId="55199"/>
    <cellStyle name="Normal 2 2 4 2 5 4 4" xfId="53327"/>
    <cellStyle name="Normal 2 2 4 2 5 5" xfId="12952"/>
    <cellStyle name="Normal 2 2 4 2 5 5 2" xfId="46524"/>
    <cellStyle name="Normal 2 2 4 2 5 6" xfId="12953"/>
    <cellStyle name="Normal 2 2 4 2 5 6 2" xfId="46523"/>
    <cellStyle name="Normal 2 2 4 2 5 7" xfId="12954"/>
    <cellStyle name="Normal 2 2 4 2 5 7 2" xfId="46522"/>
    <cellStyle name="Normal 2 2 4 2 5 8" xfId="12955"/>
    <cellStyle name="Normal 2 2 4 2 5 8 2" xfId="46521"/>
    <cellStyle name="Normal 2 2 4 2 5 9" xfId="31912"/>
    <cellStyle name="Normal 2 2 4 2 6" xfId="12956"/>
    <cellStyle name="Normal 2 2 4 2 6 2" xfId="12957"/>
    <cellStyle name="Normal 2 2 4 2 6 2 2" xfId="46516"/>
    <cellStyle name="Normal 2 2 4 2 6 3" xfId="12958"/>
    <cellStyle name="Normal 2 2 4 2 6 3 2" xfId="12959"/>
    <cellStyle name="Normal 2 2 4 2 6 3 2 2" xfId="12960"/>
    <cellStyle name="Normal 2 2 4 2 6 3 2 2 2" xfId="53326"/>
    <cellStyle name="Normal 2 2 4 2 6 3 2 3" xfId="12961"/>
    <cellStyle name="Normal 2 2 4 2 6 3 2 3 2" xfId="46520"/>
    <cellStyle name="Normal 2 2 4 2 6 3 2 4" xfId="46519"/>
    <cellStyle name="Normal 2 2 4 2 6 3 3" xfId="12962"/>
    <cellStyle name="Normal 2 2 4 2 6 3 3 2" xfId="46518"/>
    <cellStyle name="Normal 2 2 4 2 6 3 4" xfId="12963"/>
    <cellStyle name="Normal 2 2 4 2 6 3 4 2" xfId="46517"/>
    <cellStyle name="Normal 2 2 4 2 6 3 5" xfId="12964"/>
    <cellStyle name="Normal 2 2 4 2 6 3 5 2" xfId="35217"/>
    <cellStyle name="Normal 2 2 4 2 6 3 6" xfId="46543"/>
    <cellStyle name="Normal 2 2 4 2 6 4" xfId="12965"/>
    <cellStyle name="Normal 2 2 4 2 6 4 2" xfId="12966"/>
    <cellStyle name="Normal 2 2 4 2 6 4 2 2" xfId="53325"/>
    <cellStyle name="Normal 2 2 4 2 6 4 3" xfId="12967"/>
    <cellStyle name="Normal 2 2 4 2 6 4 3 2" xfId="46515"/>
    <cellStyle name="Normal 2 2 4 2 6 4 4" xfId="46514"/>
    <cellStyle name="Normal 2 2 4 2 6 5" xfId="12968"/>
    <cellStyle name="Normal 2 2 4 2 6 5 2" xfId="46513"/>
    <cellStyle name="Normal 2 2 4 2 6 6" xfId="12969"/>
    <cellStyle name="Normal 2 2 4 2 6 6 2" xfId="46512"/>
    <cellStyle name="Normal 2 2 4 2 6 7" xfId="12970"/>
    <cellStyle name="Normal 2 2 4 2 6 7 2" xfId="34219"/>
    <cellStyle name="Normal 2 2 4 2 6 8" xfId="12971"/>
    <cellStyle name="Normal 2 2 4 2 6 8 2" xfId="55447"/>
    <cellStyle name="Normal 2 2 4 2 6 9" xfId="46511"/>
    <cellStyle name="Normal 2 2 4 2 7" xfId="12972"/>
    <cellStyle name="Normal 2 2 4 2 7 2" xfId="12973"/>
    <cellStyle name="Normal 2 2 4 2 7 2 2" xfId="46510"/>
    <cellStyle name="Normal 2 2 4 2 7 3" xfId="12974"/>
    <cellStyle name="Normal 2 2 4 2 7 3 2" xfId="12975"/>
    <cellStyle name="Normal 2 2 4 2 7 3 2 2" xfId="12976"/>
    <cellStyle name="Normal 2 2 4 2 7 3 2 2 2" xfId="46509"/>
    <cellStyle name="Normal 2 2 4 2 7 3 2 3" xfId="12977"/>
    <cellStyle name="Normal 2 2 4 2 7 3 2 3 2" xfId="46508"/>
    <cellStyle name="Normal 2 2 4 2 7 3 2 4" xfId="53679"/>
    <cellStyle name="Normal 2 2 4 2 7 3 3" xfId="12978"/>
    <cellStyle name="Normal 2 2 4 2 7 3 3 2" xfId="32023"/>
    <cellStyle name="Normal 2 2 4 2 7 3 4" xfId="12979"/>
    <cellStyle name="Normal 2 2 4 2 7 3 4 2" xfId="31911"/>
    <cellStyle name="Normal 2 2 4 2 7 3 5" xfId="12980"/>
    <cellStyle name="Normal 2 2 4 2 7 3 5 2" xfId="46507"/>
    <cellStyle name="Normal 2 2 4 2 7 3 6" xfId="54207"/>
    <cellStyle name="Normal 2 2 4 2 7 4" xfId="12981"/>
    <cellStyle name="Normal 2 2 4 2 7 4 2" xfId="12982"/>
    <cellStyle name="Normal 2 2 4 2 7 4 2 2" xfId="46505"/>
    <cellStyle name="Normal 2 2 4 2 7 4 3" xfId="12983"/>
    <cellStyle name="Normal 2 2 4 2 7 4 3 2" xfId="46502"/>
    <cellStyle name="Normal 2 2 4 2 7 4 4" xfId="46506"/>
    <cellStyle name="Normal 2 2 4 2 7 5" xfId="12984"/>
    <cellStyle name="Normal 2 2 4 2 7 5 2" xfId="46504"/>
    <cellStyle name="Normal 2 2 4 2 7 6" xfId="12985"/>
    <cellStyle name="Normal 2 2 4 2 7 6 2" xfId="46503"/>
    <cellStyle name="Normal 2 2 4 2 7 7" xfId="12986"/>
    <cellStyle name="Normal 2 2 4 2 7 7 2" xfId="32976"/>
    <cellStyle name="Normal 2 2 4 2 7 8" xfId="12987"/>
    <cellStyle name="Normal 2 2 4 2 7 8 2" xfId="46501"/>
    <cellStyle name="Normal 2 2 4 2 7 9" xfId="46490"/>
    <cellStyle name="Normal 2 2 4 2 8" xfId="12988"/>
    <cellStyle name="Normal 2 2 4 2 8 2" xfId="12989"/>
    <cellStyle name="Normal 2 2 4 2 8 2 2" xfId="12990"/>
    <cellStyle name="Normal 2 2 4 2 8 2 2 2" xfId="12991"/>
    <cellStyle name="Normal 2 2 4 2 8 2 2 2 2" xfId="57093"/>
    <cellStyle name="Normal 2 2 4 2 8 2 2 3" xfId="12992"/>
    <cellStyle name="Normal 2 2 4 2 8 2 2 3 2" xfId="46500"/>
    <cellStyle name="Normal 2 2 4 2 8 2 2 4" xfId="46499"/>
    <cellStyle name="Normal 2 2 4 2 8 2 3" xfId="12993"/>
    <cellStyle name="Normal 2 2 4 2 8 2 3 2" xfId="46498"/>
    <cellStyle name="Normal 2 2 4 2 8 2 4" xfId="12994"/>
    <cellStyle name="Normal 2 2 4 2 8 2 4 2" xfId="46497"/>
    <cellStyle name="Normal 2 2 4 2 8 2 5" xfId="12995"/>
    <cellStyle name="Normal 2 2 4 2 8 2 5 2" xfId="46496"/>
    <cellStyle name="Normal 2 2 4 2 8 2 6" xfId="46495"/>
    <cellStyle name="Normal 2 2 4 2 8 3" xfId="12996"/>
    <cellStyle name="Normal 2 2 4 2 8 3 2" xfId="12997"/>
    <cellStyle name="Normal 2 2 4 2 8 3 2 2" xfId="46494"/>
    <cellStyle name="Normal 2 2 4 2 8 3 3" xfId="12998"/>
    <cellStyle name="Normal 2 2 4 2 8 3 3 2" xfId="46493"/>
    <cellStyle name="Normal 2 2 4 2 8 3 4" xfId="46492"/>
    <cellStyle name="Normal 2 2 4 2 8 4" xfId="12999"/>
    <cellStyle name="Normal 2 2 4 2 8 4 2" xfId="46491"/>
    <cellStyle name="Normal 2 2 4 2 8 5" xfId="13000"/>
    <cellStyle name="Normal 2 2 4 2 8 5 2" xfId="32975"/>
    <cellStyle name="Normal 2 2 4 2 8 6" xfId="13001"/>
    <cellStyle name="Normal 2 2 4 2 8 6 2" xfId="46489"/>
    <cellStyle name="Normal 2 2 4 2 8 7" xfId="13002"/>
    <cellStyle name="Normal 2 2 4 2 8 7 2" xfId="46488"/>
    <cellStyle name="Normal 2 2 4 2 8 8" xfId="46487"/>
    <cellStyle name="Normal 2 2 4 2 9" xfId="13003"/>
    <cellStyle name="Normal 2 2 4 2 9 2" xfId="13004"/>
    <cellStyle name="Normal 2 2 4 2 9 2 2" xfId="13005"/>
    <cellStyle name="Normal 2 2 4 2 9 2 2 2" xfId="13006"/>
    <cellStyle name="Normal 2 2 4 2 9 2 2 2 2" xfId="46486"/>
    <cellStyle name="Normal 2 2 4 2 9 2 2 3" xfId="46485"/>
    <cellStyle name="Normal 2 2 4 2 9 2 3" xfId="13007"/>
    <cellStyle name="Normal 2 2 4 2 9 2 3 2" xfId="46484"/>
    <cellStyle name="Normal 2 2 4 2 9 2 4" xfId="13008"/>
    <cellStyle name="Normal 2 2 4 2 9 2 4 2" xfId="46483"/>
    <cellStyle name="Normal 2 2 4 2 9 2 5" xfId="13009"/>
    <cellStyle name="Normal 2 2 4 2 9 2 5 2" xfId="46479"/>
    <cellStyle name="Normal 2 2 4 2 9 2 6" xfId="53324"/>
    <cellStyle name="Normal 2 2 4 2 9 3" xfId="13010"/>
    <cellStyle name="Normal 2 2 4 2 9 3 2" xfId="13011"/>
    <cellStyle name="Normal 2 2 4 2 9 3 2 2" xfId="46482"/>
    <cellStyle name="Normal 2 2 4 2 9 3 3" xfId="13012"/>
    <cellStyle name="Normal 2 2 4 2 9 3 3 2" xfId="55198"/>
    <cellStyle name="Normal 2 2 4 2 9 3 4" xfId="46481"/>
    <cellStyle name="Normal 2 2 4 2 9 4" xfId="13013"/>
    <cellStyle name="Normal 2 2 4 2 9 4 2" xfId="46480"/>
    <cellStyle name="Normal 2 2 4 2 9 5" xfId="13014"/>
    <cellStyle name="Normal 2 2 4 2 9 5 2" xfId="35218"/>
    <cellStyle name="Normal 2 2 4 2 9 6" xfId="13015"/>
    <cellStyle name="Normal 2 2 4 2 9 6 2" xfId="46474"/>
    <cellStyle name="Normal 2 2 4 2 9 7" xfId="13016"/>
    <cellStyle name="Normal 2 2 4 2 9 7 2" xfId="53323"/>
    <cellStyle name="Normal 2 2 4 2 9 8" xfId="46478"/>
    <cellStyle name="Normal 2 2 4 2_Risikomatrise samlet 2012" xfId="13017"/>
    <cellStyle name="Normal 2 2 4 3" xfId="1098"/>
    <cellStyle name="Normal 2 2 4 3 10" xfId="2917"/>
    <cellStyle name="Normal 2 2 4 3 2" xfId="13019"/>
    <cellStyle name="Normal 2 2 4 3 2 2" xfId="13020"/>
    <cellStyle name="Normal 2 2 4 3 2 2 2" xfId="46477"/>
    <cellStyle name="Normal 2 2 4 3 2 3" xfId="13021"/>
    <cellStyle name="Normal 2 2 4 3 2 3 2" xfId="46476"/>
    <cellStyle name="Normal 2 2 4 3 2 4" xfId="46475"/>
    <cellStyle name="Normal 2 2 4 3 3" xfId="13022"/>
    <cellStyle name="Normal 2 2 4 3 3 2" xfId="13023"/>
    <cellStyle name="Normal 2 2 4 3 3 2 2" xfId="32022"/>
    <cellStyle name="Normal 2 2 4 3 3 3" xfId="46469"/>
    <cellStyle name="Normal 2 2 4 3 4" xfId="13024"/>
    <cellStyle name="Normal 2 2 4 3 4 2" xfId="53322"/>
    <cellStyle name="Normal 2 2 4 3 5" xfId="13025"/>
    <cellStyle name="Normal 2 2 4 3 5 2" xfId="13026"/>
    <cellStyle name="Normal 2 2 4 3 5 2 2" xfId="46473"/>
    <cellStyle name="Normal 2 2 4 3 5 3" xfId="46472"/>
    <cellStyle name="Normal 2 2 4 3 6" xfId="13027"/>
    <cellStyle name="Normal 2 2 4 3 6 2" xfId="46471"/>
    <cellStyle name="Normal 2 2 4 3 7" xfId="29712"/>
    <cellStyle name="Normal 2 2 4 3 7 2" xfId="46470"/>
    <cellStyle name="Normal 2 2 4 3 8" xfId="13018"/>
    <cellStyle name="Normal 2 2 4 3 9" xfId="31913"/>
    <cellStyle name="Normal 2 2 4 3_Score samlet Q4 2011" xfId="13028"/>
    <cellStyle name="Normal 2 2 4 4" xfId="1099"/>
    <cellStyle name="Normal 2 2 4 4 2" xfId="13030"/>
    <cellStyle name="Normal 2 2 4 4 2 2" xfId="46468"/>
    <cellStyle name="Normal 2 2 4 4 3" xfId="13031"/>
    <cellStyle name="Normal 2 2 4 4 3 2" xfId="46467"/>
    <cellStyle name="Normal 2 2 4 4 4" xfId="29713"/>
    <cellStyle name="Normal 2 2 4 4 4 2" xfId="46466"/>
    <cellStyle name="Normal 2 2 4 4 5" xfId="13029"/>
    <cellStyle name="Normal 2 2 4 4 6" xfId="54206"/>
    <cellStyle name="Normal 2 2 4 4 7" xfId="2918"/>
    <cellStyle name="Normal 2 2 4 5" xfId="1100"/>
    <cellStyle name="Normal 2 2 4 5 2" xfId="13033"/>
    <cellStyle name="Normal 2 2 4 5 2 2" xfId="13034"/>
    <cellStyle name="Normal 2 2 4 5 2 2 2" xfId="46464"/>
    <cellStyle name="Normal 2 2 4 5 2 3" xfId="46463"/>
    <cellStyle name="Normal 2 2 4 5 3" xfId="13035"/>
    <cellStyle name="Normal 2 2 4 5 3 2" xfId="46465"/>
    <cellStyle name="Normal 2 2 4 5 4" xfId="29714"/>
    <cellStyle name="Normal 2 2 4 5 4 2" xfId="46462"/>
    <cellStyle name="Normal 2 2 4 5 5" xfId="13032"/>
    <cellStyle name="Normal 2 2 4 5 6" xfId="46461"/>
    <cellStyle name="Normal 2 2 4 5 7" xfId="2919"/>
    <cellStyle name="Normal 2 2 4 6" xfId="13036"/>
    <cellStyle name="Normal 2 2 4 6 2" xfId="46460"/>
    <cellStyle name="Normal 2 2 4 7" xfId="13037"/>
    <cellStyle name="Normal 2 2 4 7 2" xfId="13038"/>
    <cellStyle name="Normal 2 2 4 7 2 2" xfId="46459"/>
    <cellStyle name="Normal 2 2 4 7 3" xfId="46458"/>
    <cellStyle name="Normal 2 2 4 8" xfId="13039"/>
    <cellStyle name="Normal 2 2 4 8 2" xfId="46457"/>
    <cellStyle name="Normal 2 2 4 9" xfId="13040"/>
    <cellStyle name="Normal 2 2 4 9 2" xfId="46456"/>
    <cellStyle name="Normal 2 2 4_Risikomatrise samlet 2012" xfId="13041"/>
    <cellStyle name="Normal 2 2 40" xfId="1101"/>
    <cellStyle name="Normal 2 2 40 2" xfId="29715"/>
    <cellStyle name="Normal 2 2 40 2 2" xfId="46455"/>
    <cellStyle name="Normal 2 2 40 3" xfId="13042"/>
    <cellStyle name="Normal 2 2 40 4" xfId="46454"/>
    <cellStyle name="Normal 2 2 40 5" xfId="2920"/>
    <cellStyle name="Normal 2 2 41" xfId="1102"/>
    <cellStyle name="Normal 2 2 41 2" xfId="29716"/>
    <cellStyle name="Normal 2 2 41 2 2" xfId="46453"/>
    <cellStyle name="Normal 2 2 41 3" xfId="13043"/>
    <cellStyle name="Normal 2 2 41 4" xfId="46452"/>
    <cellStyle name="Normal 2 2 41 5" xfId="2921"/>
    <cellStyle name="Normal 2 2 42" xfId="1103"/>
    <cellStyle name="Normal 2 2 42 2" xfId="29717"/>
    <cellStyle name="Normal 2 2 42 2 2" xfId="32974"/>
    <cellStyle name="Normal 2 2 42 3" xfId="13044"/>
    <cellStyle name="Normal 2 2 42 4" xfId="46451"/>
    <cellStyle name="Normal 2 2 42 5" xfId="2922"/>
    <cellStyle name="Normal 2 2 43" xfId="1104"/>
    <cellStyle name="Normal 2 2 43 2" xfId="29718"/>
    <cellStyle name="Normal 2 2 43 2 2" xfId="4087"/>
    <cellStyle name="Normal 2 2 43 3" xfId="13045"/>
    <cellStyle name="Normal 2 2 43 4" xfId="46442"/>
    <cellStyle name="Normal 2 2 43 5" xfId="2923"/>
    <cellStyle name="Normal 2 2 44" xfId="1105"/>
    <cellStyle name="Normal 2 2 44 2" xfId="29719"/>
    <cellStyle name="Normal 2 2 44 2 2" xfId="46443"/>
    <cellStyle name="Normal 2 2 44 3" xfId="13046"/>
    <cellStyle name="Normal 2 2 44 4" xfId="55444"/>
    <cellStyle name="Normal 2 2 44 5" xfId="2924"/>
    <cellStyle name="Normal 2 2 45" xfId="1106"/>
    <cellStyle name="Normal 2 2 45 2" xfId="29720"/>
    <cellStyle name="Normal 2 2 45 2 2" xfId="57092"/>
    <cellStyle name="Normal 2 2 45 3" xfId="13047"/>
    <cellStyle name="Normal 2 2 45 4" xfId="46450"/>
    <cellStyle name="Normal 2 2 45 5" xfId="2925"/>
    <cellStyle name="Normal 2 2 46" xfId="1107"/>
    <cellStyle name="Normal 2 2 46 2" xfId="29721"/>
    <cellStyle name="Normal 2 2 46 2 2" xfId="46449"/>
    <cellStyle name="Normal 2 2 46 3" xfId="13048"/>
    <cellStyle name="Normal 2 2 46 4" xfId="46448"/>
    <cellStyle name="Normal 2 2 46 5" xfId="2926"/>
    <cellStyle name="Normal 2 2 47" xfId="1108"/>
    <cellStyle name="Normal 2 2 47 2" xfId="29722"/>
    <cellStyle name="Normal 2 2 47 2 2" xfId="46447"/>
    <cellStyle name="Normal 2 2 47 3" xfId="13049"/>
    <cellStyle name="Normal 2 2 47 4" xfId="46446"/>
    <cellStyle name="Normal 2 2 47 5" xfId="2927"/>
    <cellStyle name="Normal 2 2 48" xfId="1109"/>
    <cellStyle name="Normal 2 2 48 2" xfId="29723"/>
    <cellStyle name="Normal 2 2 48 2 2" xfId="46445"/>
    <cellStyle name="Normal 2 2 48 3" xfId="13050"/>
    <cellStyle name="Normal 2 2 48 4" xfId="46444"/>
    <cellStyle name="Normal 2 2 48 5" xfId="2928"/>
    <cellStyle name="Normal 2 2 49" xfId="1110"/>
    <cellStyle name="Normal 2 2 49 2" xfId="29724"/>
    <cellStyle name="Normal 2 2 49 2 2" xfId="53678"/>
    <cellStyle name="Normal 2 2 49 3" xfId="13051"/>
    <cellStyle name="Normal 2 2 49 4" xfId="32973"/>
    <cellStyle name="Normal 2 2 49 5" xfId="2929"/>
    <cellStyle name="Normal 2 2 5" xfId="1111"/>
    <cellStyle name="Normal 2 2 5 10" xfId="13053"/>
    <cellStyle name="Normal 2 2 5 10 2" xfId="46441"/>
    <cellStyle name="Normal 2 2 5 11" xfId="13054"/>
    <cellStyle name="Normal 2 2 5 11 2" xfId="13055"/>
    <cellStyle name="Normal 2 2 5 11 2 2" xfId="46440"/>
    <cellStyle name="Normal 2 2 5 11 3" xfId="13056"/>
    <cellStyle name="Normal 2 2 5 11 3 2" xfId="46439"/>
    <cellStyle name="Normal 2 2 5 11 4" xfId="46438"/>
    <cellStyle name="Normal 2 2 5 12" xfId="13057"/>
    <cellStyle name="Normal 2 2 5 12 2" xfId="13058"/>
    <cellStyle name="Normal 2 2 5 12 2 2" xfId="46437"/>
    <cellStyle name="Normal 2 2 5 12 3" xfId="46436"/>
    <cellStyle name="Normal 2 2 5 13" xfId="13059"/>
    <cellStyle name="Normal 2 2 5 13 2" xfId="46435"/>
    <cellStyle name="Normal 2 2 5 14" xfId="13060"/>
    <cellStyle name="Normal 2 2 5 14 2" xfId="46434"/>
    <cellStyle name="Normal 2 2 5 15" xfId="13061"/>
    <cellStyle name="Normal 2 2 5 15 2" xfId="46433"/>
    <cellStyle name="Normal 2 2 5 16" xfId="13052"/>
    <cellStyle name="Normal 2 2 5 16 2" xfId="46432"/>
    <cellStyle name="Normal 2 2 5 17" xfId="46431"/>
    <cellStyle name="Normal 2 2 5 18" xfId="46430"/>
    <cellStyle name="Normal 2 2 5 19" xfId="46429"/>
    <cellStyle name="Normal 2 2 5 2" xfId="1112"/>
    <cellStyle name="Normal 2 2 5 2 10" xfId="13063"/>
    <cellStyle name="Normal 2 2 5 2 10 2" xfId="13064"/>
    <cellStyle name="Normal 2 2 5 2 10 2 2" xfId="13065"/>
    <cellStyle name="Normal 2 2 5 2 10 2 2 2" xfId="13066"/>
    <cellStyle name="Normal 2 2 5 2 10 2 2 2 2" xfId="55197"/>
    <cellStyle name="Normal 2 2 5 2 10 2 2 3" xfId="46428"/>
    <cellStyle name="Normal 2 2 5 2 10 2 3" xfId="13067"/>
    <cellStyle name="Normal 2 2 5 2 10 2 3 2" xfId="46427"/>
    <cellStyle name="Normal 2 2 5 2 10 2 4" xfId="13068"/>
    <cellStyle name="Normal 2 2 5 2 10 2 4 2" xfId="46426"/>
    <cellStyle name="Normal 2 2 5 2 10 2 5" xfId="13069"/>
    <cellStyle name="Normal 2 2 5 2 10 2 5 2" xfId="46425"/>
    <cellStyle name="Normal 2 2 5 2 10 2 6" xfId="46424"/>
    <cellStyle name="Normal 2 2 5 2 10 3" xfId="13070"/>
    <cellStyle name="Normal 2 2 5 2 10 3 2" xfId="13071"/>
    <cellStyle name="Normal 2 2 5 2 10 3 2 2" xfId="46423"/>
    <cellStyle name="Normal 2 2 5 2 10 3 3" xfId="13072"/>
    <cellStyle name="Normal 2 2 5 2 10 3 3 2" xfId="46422"/>
    <cellStyle name="Normal 2 2 5 2 10 3 4" xfId="54205"/>
    <cellStyle name="Normal 2 2 5 2 10 4" xfId="13073"/>
    <cellStyle name="Normal 2 2 5 2 10 4 2" xfId="34218"/>
    <cellStyle name="Normal 2 2 5 2 10 5" xfId="13074"/>
    <cellStyle name="Normal 2 2 5 2 10 5 2" xfId="46421"/>
    <cellStyle name="Normal 2 2 5 2 10 6" xfId="13075"/>
    <cellStyle name="Normal 2 2 5 2 10 6 2" xfId="33465"/>
    <cellStyle name="Normal 2 2 5 2 10 7" xfId="13076"/>
    <cellStyle name="Normal 2 2 5 2 10 7 2" xfId="34217"/>
    <cellStyle name="Normal 2 2 5 2 10 8" xfId="46420"/>
    <cellStyle name="Normal 2 2 5 2 11" xfId="13077"/>
    <cellStyle name="Normal 2 2 5 2 11 2" xfId="13078"/>
    <cellStyle name="Normal 2 2 5 2 11 2 2" xfId="13079"/>
    <cellStyle name="Normal 2 2 5 2 11 2 2 2" xfId="54204"/>
    <cellStyle name="Normal 2 2 5 2 11 2 3" xfId="34216"/>
    <cellStyle name="Normal 2 2 5 2 11 3" xfId="13080"/>
    <cellStyle name="Normal 2 2 5 2 11 3 2" xfId="46419"/>
    <cellStyle name="Normal 2 2 5 2 11 4" xfId="13081"/>
    <cellStyle name="Normal 2 2 5 2 11 4 2" xfId="33464"/>
    <cellStyle name="Normal 2 2 5 2 11 5" xfId="13082"/>
    <cellStyle name="Normal 2 2 5 2 11 5 2" xfId="34215"/>
    <cellStyle name="Normal 2 2 5 2 11 6" xfId="13083"/>
    <cellStyle name="Normal 2 2 5 2 11 6 2" xfId="46418"/>
    <cellStyle name="Normal 2 2 5 2 11 7" xfId="54202"/>
    <cellStyle name="Normal 2 2 5 2 12" xfId="13084"/>
    <cellStyle name="Normal 2 2 5 2 12 2" xfId="13085"/>
    <cellStyle name="Normal 2 2 5 2 12 2 2" xfId="34214"/>
    <cellStyle name="Normal 2 2 5 2 12 3" xfId="46417"/>
    <cellStyle name="Normal 2 2 5 2 13" xfId="13086"/>
    <cellStyle name="Normal 2 2 5 2 13 2" xfId="57485"/>
    <cellStyle name="Normal 2 2 5 2 14" xfId="13087"/>
    <cellStyle name="Normal 2 2 5 2 14 2" xfId="34213"/>
    <cellStyle name="Normal 2 2 5 2 15" xfId="13088"/>
    <cellStyle name="Normal 2 2 5 2 15 2" xfId="46416"/>
    <cellStyle name="Normal 2 2 5 2 16" xfId="29725"/>
    <cellStyle name="Normal 2 2 5 2 16 2" xfId="54203"/>
    <cellStyle name="Normal 2 2 5 2 17" xfId="13062"/>
    <cellStyle name="Normal 2 2 5 2 18" xfId="34212"/>
    <cellStyle name="Normal 2 2 5 2 19" xfId="2931"/>
    <cellStyle name="Normal 2 2 5 2 2" xfId="1113"/>
    <cellStyle name="Normal 2 2 5 2 2 10" xfId="13089"/>
    <cellStyle name="Normal 2 2 5 2 2 11" xfId="46415"/>
    <cellStyle name="Normal 2 2 5 2 2 12" xfId="2932"/>
    <cellStyle name="Normal 2 2 5 2 2 2" xfId="1114"/>
    <cellStyle name="Normal 2 2 5 2 2 2 10" xfId="13091"/>
    <cellStyle name="Normal 2 2 5 2 2 2 10 2" xfId="33463"/>
    <cellStyle name="Normal 2 2 5 2 2 2 11" xfId="13092"/>
    <cellStyle name="Normal 2 2 5 2 2 2 11 2" xfId="34211"/>
    <cellStyle name="Normal 2 2 5 2 2 2 12" xfId="13093"/>
    <cellStyle name="Normal 2 2 5 2 2 2 12 2" xfId="46414"/>
    <cellStyle name="Normal 2 2 5 2 2 2 13" xfId="13090"/>
    <cellStyle name="Normal 2 2 5 2 2 2 13 2" xfId="54200"/>
    <cellStyle name="Normal 2 2 5 2 2 2 14" xfId="34208"/>
    <cellStyle name="Normal 2 2 5 2 2 2 15" xfId="46413"/>
    <cellStyle name="Normal 2 2 5 2 2 2 16" xfId="57484"/>
    <cellStyle name="Normal 2 2 5 2 2 2 17" xfId="34210"/>
    <cellStyle name="Normal 2 2 5 2 2 2 18" xfId="2933"/>
    <cellStyle name="Normal 2 2 5 2 2 2 2" xfId="1115"/>
    <cellStyle name="Normal 2 2 5 2 2 2 2 10" xfId="13094"/>
    <cellStyle name="Normal 2 2 5 2 2 2 2 11" xfId="46410"/>
    <cellStyle name="Normal 2 2 5 2 2 2 2 12" xfId="2934"/>
    <cellStyle name="Normal 2 2 5 2 2 2 2 2" xfId="1116"/>
    <cellStyle name="Normal 2 2 5 2 2 2 2 2 2" xfId="13096"/>
    <cellStyle name="Normal 2 2 5 2 2 2 2 2 2 2" xfId="46412"/>
    <cellStyle name="Normal 2 2 5 2 2 2 2 2 3" xfId="13097"/>
    <cellStyle name="Normal 2 2 5 2 2 2 2 2 3 2" xfId="54201"/>
    <cellStyle name="Normal 2 2 5 2 2 2 2 2 4" xfId="13095"/>
    <cellStyle name="Normal 2 2 5 2 2 2 2 2 4 2" xfId="35215"/>
    <cellStyle name="Normal 2 2 5 2 2 2 2 2 5" xfId="46409"/>
    <cellStyle name="Normal 2 2 5 2 2 2 2 2 6" xfId="46408"/>
    <cellStyle name="Normal 2 2 5 2 2 2 2 2 7" xfId="46407"/>
    <cellStyle name="Normal 2 2 5 2 2 2 2 2 8" xfId="46406"/>
    <cellStyle name="Normal 2 2 5 2 2 2 2 2 9" xfId="2935"/>
    <cellStyle name="Normal 2 2 5 2 2 2 2 3" xfId="13098"/>
    <cellStyle name="Normal 2 2 5 2 2 2 2 3 2" xfId="13099"/>
    <cellStyle name="Normal 2 2 5 2 2 2 2 3 2 2" xfId="13100"/>
    <cellStyle name="Normal 2 2 5 2 2 2 2 3 2 2 2" xfId="46405"/>
    <cellStyle name="Normal 2 2 5 2 2 2 2 3 2 3" xfId="13101"/>
    <cellStyle name="Normal 2 2 5 2 2 2 2 3 2 3 2" xfId="46404"/>
    <cellStyle name="Normal 2 2 5 2 2 2 2 3 2 4" xfId="46403"/>
    <cellStyle name="Normal 2 2 5 2 2 2 2 3 3" xfId="13102"/>
    <cellStyle name="Normal 2 2 5 2 2 2 2 3 3 2" xfId="46396"/>
    <cellStyle name="Normal 2 2 5 2 2 2 2 3 4" xfId="13103"/>
    <cellStyle name="Normal 2 2 5 2 2 2 2 3 4 2" xfId="57091"/>
    <cellStyle name="Normal 2 2 5 2 2 2 2 3 5" xfId="13104"/>
    <cellStyle name="Normal 2 2 5 2 2 2 2 3 5 2" xfId="46402"/>
    <cellStyle name="Normal 2 2 5 2 2 2 2 3 6" xfId="46401"/>
    <cellStyle name="Normal 2 2 5 2 2 2 2 4" xfId="13105"/>
    <cellStyle name="Normal 2 2 5 2 2 2 2 4 2" xfId="13106"/>
    <cellStyle name="Normal 2 2 5 2 2 2 2 4 2 2" xfId="46400"/>
    <cellStyle name="Normal 2 2 5 2 2 2 2 4 3" xfId="13107"/>
    <cellStyle name="Normal 2 2 5 2 2 2 2 4 3 2" xfId="46399"/>
    <cellStyle name="Normal 2 2 5 2 2 2 2 4 4" xfId="13108"/>
    <cellStyle name="Normal 2 2 5 2 2 2 2 4 4 2" xfId="46398"/>
    <cellStyle name="Normal 2 2 5 2 2 2 2 4 5" xfId="46397"/>
    <cellStyle name="Normal 2 2 5 2 2 2 2 5" xfId="13109"/>
    <cellStyle name="Normal 2 2 5 2 2 2 2 5 2" xfId="32972"/>
    <cellStyle name="Normal 2 2 5 2 2 2 2 6" xfId="13110"/>
    <cellStyle name="Normal 2 2 5 2 2 2 2 6 2" xfId="46391"/>
    <cellStyle name="Normal 2 2 5 2 2 2 2 7" xfId="13111"/>
    <cellStyle name="Normal 2 2 5 2 2 2 2 7 2" xfId="57090"/>
    <cellStyle name="Normal 2 2 5 2 2 2 2 8" xfId="13112"/>
    <cellStyle name="Normal 2 2 5 2 2 2 2 8 2" xfId="46395"/>
    <cellStyle name="Normal 2 2 5 2 2 2 2 9" xfId="29727"/>
    <cellStyle name="Normal 2 2 5 2 2 2 2 9 2" xfId="46394"/>
    <cellStyle name="Normal 2 2 5 2 2 2 3" xfId="13113"/>
    <cellStyle name="Normal 2 2 5 2 2 2 3 2" xfId="13114"/>
    <cellStyle name="Normal 2 2 5 2 2 2 3 2 2" xfId="46393"/>
    <cellStyle name="Normal 2 2 5 2 2 2 3 3" xfId="13115"/>
    <cellStyle name="Normal 2 2 5 2 2 2 3 3 2" xfId="13116"/>
    <cellStyle name="Normal 2 2 5 2 2 2 3 3 2 2" xfId="13117"/>
    <cellStyle name="Normal 2 2 5 2 2 2 3 3 2 2 2" xfId="46392"/>
    <cellStyle name="Normal 2 2 5 2 2 2 3 3 2 3" xfId="13118"/>
    <cellStyle name="Normal 2 2 5 2 2 2 3 3 2 3 2" xfId="32971"/>
    <cellStyle name="Normal 2 2 5 2 2 2 3 3 2 4" xfId="34209"/>
    <cellStyle name="Normal 2 2 5 2 2 2 3 3 3" xfId="13119"/>
    <cellStyle name="Normal 2 2 5 2 2 2 3 3 3 2" xfId="46411"/>
    <cellStyle name="Normal 2 2 5 2 2 2 3 3 4" xfId="13120"/>
    <cellStyle name="Normal 2 2 5 2 2 2 3 3 4 2" xfId="33462"/>
    <cellStyle name="Normal 2 2 5 2 2 2 3 3 5" xfId="13121"/>
    <cellStyle name="Normal 2 2 5 2 2 2 3 3 5 2" xfId="46390"/>
    <cellStyle name="Normal 2 2 5 2 2 2 3 3 6" xfId="46389"/>
    <cellStyle name="Normal 2 2 5 2 2 2 3 4" xfId="13122"/>
    <cellStyle name="Normal 2 2 5 2 2 2 3 4 2" xfId="13123"/>
    <cellStyle name="Normal 2 2 5 2 2 2 3 4 2 2" xfId="46388"/>
    <cellStyle name="Normal 2 2 5 2 2 2 3 4 3" xfId="13124"/>
    <cellStyle name="Normal 2 2 5 2 2 2 3 4 3 2" xfId="32970"/>
    <cellStyle name="Normal 2 2 5 2 2 2 3 4 4" xfId="46384"/>
    <cellStyle name="Normal 2 2 5 2 2 2 3 5" xfId="13125"/>
    <cellStyle name="Normal 2 2 5 2 2 2 3 5 2" xfId="57089"/>
    <cellStyle name="Normal 2 2 5 2 2 2 3 6" xfId="13126"/>
    <cellStyle name="Normal 2 2 5 2 2 2 3 6 2" xfId="46386"/>
    <cellStyle name="Normal 2 2 5 2 2 2 3 7" xfId="13127"/>
    <cellStyle name="Normal 2 2 5 2 2 2 3 7 2" xfId="46385"/>
    <cellStyle name="Normal 2 2 5 2 2 2 3 8" xfId="13128"/>
    <cellStyle name="Normal 2 2 5 2 2 2 3 8 2" xfId="32969"/>
    <cellStyle name="Normal 2 2 5 2 2 2 3 9" xfId="46383"/>
    <cellStyle name="Normal 2 2 5 2 2 2 4" xfId="13129"/>
    <cellStyle name="Normal 2 2 5 2 2 2 4 2" xfId="13130"/>
    <cellStyle name="Normal 2 2 5 2 2 2 4 2 2" xfId="57088"/>
    <cellStyle name="Normal 2 2 5 2 2 2 4 3" xfId="32968"/>
    <cellStyle name="Normal 2 2 5 2 2 2 5" xfId="13131"/>
    <cellStyle name="Normal 2 2 5 2 2 2 5 2" xfId="13132"/>
    <cellStyle name="Normal 2 2 5 2 2 2 5 2 2" xfId="13133"/>
    <cellStyle name="Normal 2 2 5 2 2 2 5 2 2 2" xfId="13134"/>
    <cellStyle name="Normal 2 2 5 2 2 2 5 2 2 2 2" xfId="46382"/>
    <cellStyle name="Normal 2 2 5 2 2 2 5 2 2 3" xfId="46381"/>
    <cellStyle name="Normal 2 2 5 2 2 2 5 2 3" xfId="13135"/>
    <cellStyle name="Normal 2 2 5 2 2 2 5 2 3 2" xfId="46380"/>
    <cellStyle name="Normal 2 2 5 2 2 2 5 2 4" xfId="13136"/>
    <cellStyle name="Normal 2 2 5 2 2 2 5 2 4 2" xfId="46379"/>
    <cellStyle name="Normal 2 2 5 2 2 2 5 2 5" xfId="13137"/>
    <cellStyle name="Normal 2 2 5 2 2 2 5 2 5 2" xfId="46377"/>
    <cellStyle name="Normal 2 2 5 2 2 2 5 2 6" xfId="46378"/>
    <cellStyle name="Normal 2 2 5 2 2 2 5 3" xfId="13138"/>
    <cellStyle name="Normal 2 2 5 2 2 2 5 3 2" xfId="13139"/>
    <cellStyle name="Normal 2 2 5 2 2 2 5 3 2 2" xfId="55196"/>
    <cellStyle name="Normal 2 2 5 2 2 2 5 3 3" xfId="13140"/>
    <cellStyle name="Normal 2 2 5 2 2 2 5 3 3 2" xfId="35214"/>
    <cellStyle name="Normal 2 2 5 2 2 2 5 3 4" xfId="46345"/>
    <cellStyle name="Normal 2 2 5 2 2 2 5 4" xfId="13141"/>
    <cellStyle name="Normal 2 2 5 2 2 2 5 4 2" xfId="53321"/>
    <cellStyle name="Normal 2 2 5 2 2 2 5 5" xfId="13142"/>
    <cellStyle name="Normal 2 2 5 2 2 2 5 5 2" xfId="46387"/>
    <cellStyle name="Normal 2 2 5 2 2 2 5 6" xfId="13143"/>
    <cellStyle name="Normal 2 2 5 2 2 2 5 6 2" xfId="54199"/>
    <cellStyle name="Normal 2 2 5 2 2 2 5 7" xfId="13144"/>
    <cellStyle name="Normal 2 2 5 2 2 2 5 7 2" xfId="46375"/>
    <cellStyle name="Normal 2 2 5 2 2 2 5 8" xfId="46374"/>
    <cellStyle name="Normal 2 2 5 2 2 2 6" xfId="13145"/>
    <cellStyle name="Normal 2 2 5 2 2 2 6 2" xfId="13146"/>
    <cellStyle name="Normal 2 2 5 2 2 2 6 2 2" xfId="13147"/>
    <cellStyle name="Normal 2 2 5 2 2 2 6 2 2 2" xfId="13148"/>
    <cellStyle name="Normal 2 2 5 2 2 2 6 2 2 2 2" xfId="46373"/>
    <cellStyle name="Normal 2 2 5 2 2 2 6 2 2 3" xfId="46372"/>
    <cellStyle name="Normal 2 2 5 2 2 2 6 2 3" xfId="13149"/>
    <cellStyle name="Normal 2 2 5 2 2 2 6 2 3 2" xfId="46371"/>
    <cellStyle name="Normal 2 2 5 2 2 2 6 2 4" xfId="13150"/>
    <cellStyle name="Normal 2 2 5 2 2 2 6 2 4 2" xfId="46370"/>
    <cellStyle name="Normal 2 2 5 2 2 2 6 2 5" xfId="13151"/>
    <cellStyle name="Normal 2 2 5 2 2 2 6 2 5 2" xfId="31988"/>
    <cellStyle name="Normal 2 2 5 2 2 2 6 2 6" xfId="46376"/>
    <cellStyle name="Normal 2 2 5 2 2 2 6 3" xfId="13152"/>
    <cellStyle name="Normal 2 2 5 2 2 2 6 3 2" xfId="13153"/>
    <cellStyle name="Normal 2 2 5 2 2 2 6 3 2 2" xfId="46369"/>
    <cellStyle name="Normal 2 2 5 2 2 2 6 3 3" xfId="13154"/>
    <cellStyle name="Normal 2 2 5 2 2 2 6 3 3 2" xfId="46368"/>
    <cellStyle name="Normal 2 2 5 2 2 2 6 3 4" xfId="46367"/>
    <cellStyle name="Normal 2 2 5 2 2 2 6 4" xfId="13155"/>
    <cellStyle name="Normal 2 2 5 2 2 2 6 4 2" xfId="46366"/>
    <cellStyle name="Normal 2 2 5 2 2 2 6 5" xfId="13156"/>
    <cellStyle name="Normal 2 2 5 2 2 2 6 5 2" xfId="46365"/>
    <cellStyle name="Normal 2 2 5 2 2 2 6 6" xfId="13157"/>
    <cellStyle name="Normal 2 2 5 2 2 2 6 6 2" xfId="46364"/>
    <cellStyle name="Normal 2 2 5 2 2 2 6 7" xfId="13158"/>
    <cellStyle name="Normal 2 2 5 2 2 2 6 7 2" xfId="46363"/>
    <cellStyle name="Normal 2 2 5 2 2 2 6 8" xfId="46362"/>
    <cellStyle name="Normal 2 2 5 2 2 2 7" xfId="13159"/>
    <cellStyle name="Normal 2 2 5 2 2 2 7 2" xfId="13160"/>
    <cellStyle name="Normal 2 2 5 2 2 2 7 2 2" xfId="13161"/>
    <cellStyle name="Normal 2 2 5 2 2 2 7 2 2 2" xfId="46361"/>
    <cellStyle name="Normal 2 2 5 2 2 2 7 2 3" xfId="46360"/>
    <cellStyle name="Normal 2 2 5 2 2 2 7 3" xfId="13162"/>
    <cellStyle name="Normal 2 2 5 2 2 2 7 3 2" xfId="46359"/>
    <cellStyle name="Normal 2 2 5 2 2 2 7 4" xfId="13163"/>
    <cellStyle name="Normal 2 2 5 2 2 2 7 4 2" xfId="46358"/>
    <cellStyle name="Normal 2 2 5 2 2 2 7 5" xfId="13164"/>
    <cellStyle name="Normal 2 2 5 2 2 2 7 5 2" xfId="46357"/>
    <cellStyle name="Normal 2 2 5 2 2 2 7 6" xfId="46356"/>
    <cellStyle name="Normal 2 2 5 2 2 2 8" xfId="13165"/>
    <cellStyle name="Normal 2 2 5 2 2 2 8 2" xfId="13166"/>
    <cellStyle name="Normal 2 2 5 2 2 2 8 2 2" xfId="46355"/>
    <cellStyle name="Normal 2 2 5 2 2 2 8 3" xfId="46354"/>
    <cellStyle name="Normal 2 2 5 2 2 2 9" xfId="13167"/>
    <cellStyle name="Normal 2 2 5 2 2 2 9 2" xfId="46353"/>
    <cellStyle name="Normal 2 2 5 2 2 2_Risikomatrise BM 2012" xfId="13168"/>
    <cellStyle name="Normal 2 2 5 2 2 3" xfId="1117"/>
    <cellStyle name="Normal 2 2 5 2 2 3 10" xfId="13169"/>
    <cellStyle name="Normal 2 2 5 2 2 3 10 2" xfId="46352"/>
    <cellStyle name="Normal 2 2 5 2 2 3 11" xfId="46351"/>
    <cellStyle name="Normal 2 2 5 2 2 3 12" xfId="46350"/>
    <cellStyle name="Normal 2 2 5 2 2 3 13" xfId="46349"/>
    <cellStyle name="Normal 2 2 5 2 2 3 14" xfId="46342"/>
    <cellStyle name="Normal 2 2 5 2 2 3 15" xfId="2936"/>
    <cellStyle name="Normal 2 2 5 2 2 3 2" xfId="13170"/>
    <cellStyle name="Normal 2 2 5 2 2 3 2 2" xfId="13171"/>
    <cellStyle name="Normal 2 2 5 2 2 3 2 2 2" xfId="57087"/>
    <cellStyle name="Normal 2 2 5 2 2 3 2 3" xfId="46348"/>
    <cellStyle name="Normal 2 2 5 2 2 3 3" xfId="13172"/>
    <cellStyle name="Normal 2 2 5 2 2 3 3 2" xfId="13173"/>
    <cellStyle name="Normal 2 2 5 2 2 3 3 2 2" xfId="13174"/>
    <cellStyle name="Normal 2 2 5 2 2 3 3 2 2 2" xfId="46347"/>
    <cellStyle name="Normal 2 2 5 2 2 3 3 2 3" xfId="13175"/>
    <cellStyle name="Normal 2 2 5 2 2 3 3 2 3 2" xfId="46346"/>
    <cellStyle name="Normal 2 2 5 2 2 3 3 2 4" xfId="35213"/>
    <cellStyle name="Normal 2 2 5 2 2 3 3 3" xfId="13176"/>
    <cellStyle name="Normal 2 2 5 2 2 3 3 3 2" xfId="46344"/>
    <cellStyle name="Normal 2 2 5 2 2 3 3 4" xfId="13177"/>
    <cellStyle name="Normal 2 2 5 2 2 3 3 4 2" xfId="46343"/>
    <cellStyle name="Normal 2 2 5 2 2 3 3 5" xfId="13178"/>
    <cellStyle name="Normal 2 2 5 2 2 3 3 5 2" xfId="32967"/>
    <cellStyle name="Normal 2 2 5 2 2 3 3 6" xfId="46341"/>
    <cellStyle name="Normal 2 2 5 2 2 3 4" xfId="13179"/>
    <cellStyle name="Normal 2 2 5 2 2 3 4 2" xfId="13180"/>
    <cellStyle name="Normal 2 2 5 2 2 3 4 2 2" xfId="46340"/>
    <cellStyle name="Normal 2 2 5 2 2 3 4 3" xfId="13181"/>
    <cellStyle name="Normal 2 2 5 2 2 3 4 3 2" xfId="46339"/>
    <cellStyle name="Normal 2 2 5 2 2 3 4 4" xfId="46338"/>
    <cellStyle name="Normal 2 2 5 2 2 3 5" xfId="13182"/>
    <cellStyle name="Normal 2 2 5 2 2 3 5 2" xfId="46337"/>
    <cellStyle name="Normal 2 2 5 2 2 3 6" xfId="13183"/>
    <cellStyle name="Normal 2 2 5 2 2 3 6 2" xfId="46336"/>
    <cellStyle name="Normal 2 2 5 2 2 3 7" xfId="13184"/>
    <cellStyle name="Normal 2 2 5 2 2 3 7 2" xfId="46335"/>
    <cellStyle name="Normal 2 2 5 2 2 3 8" xfId="13185"/>
    <cellStyle name="Normal 2 2 5 2 2 3 8 2" xfId="46334"/>
    <cellStyle name="Normal 2 2 5 2 2 3 9" xfId="13186"/>
    <cellStyle name="Normal 2 2 5 2 2 3 9 2" xfId="46333"/>
    <cellStyle name="Normal 2 2 5 2 2 4" xfId="13187"/>
    <cellStyle name="Normal 2 2 5 2 2 4 2" xfId="46332"/>
    <cellStyle name="Normal 2 2 5 2 2 5" xfId="13188"/>
    <cellStyle name="Normal 2 2 5 2 2 5 2" xfId="46331"/>
    <cellStyle name="Normal 2 2 5 2 2 6" xfId="13189"/>
    <cellStyle name="Normal 2 2 5 2 2 6 2" xfId="46330"/>
    <cellStyle name="Normal 2 2 5 2 2 7" xfId="13190"/>
    <cellStyle name="Normal 2 2 5 2 2 7 2" xfId="13191"/>
    <cellStyle name="Normal 2 2 5 2 2 7 2 2" xfId="46329"/>
    <cellStyle name="Normal 2 2 5 2 2 7 3" xfId="55195"/>
    <cellStyle name="Normal 2 2 5 2 2 8" xfId="13192"/>
    <cellStyle name="Normal 2 2 5 2 2 8 2" xfId="46328"/>
    <cellStyle name="Normal 2 2 5 2 2 9" xfId="29726"/>
    <cellStyle name="Normal 2 2 5 2 2 9 2" xfId="46327"/>
    <cellStyle name="Normal 2 2 5 2 2_Risikomatrise samlet 2012" xfId="13193"/>
    <cellStyle name="Normal 2 2 5 2 3" xfId="1118"/>
    <cellStyle name="Normal 2 2 5 2 3 10" xfId="13195"/>
    <cellStyle name="Normal 2 2 5 2 3 10 2" xfId="46326"/>
    <cellStyle name="Normal 2 2 5 2 3 11" xfId="13194"/>
    <cellStyle name="Normal 2 2 5 2 3 11 2" xfId="46325"/>
    <cellStyle name="Normal 2 2 5 2 3 12" xfId="46324"/>
    <cellStyle name="Normal 2 2 5 2 3 13" xfId="46323"/>
    <cellStyle name="Normal 2 2 5 2 3 14" xfId="46322"/>
    <cellStyle name="Normal 2 2 5 2 3 15" xfId="55194"/>
    <cellStyle name="Normal 2 2 5 2 3 16" xfId="2937"/>
    <cellStyle name="Normal 2 2 5 2 3 2" xfId="13196"/>
    <cellStyle name="Normal 2 2 5 2 3 2 2" xfId="13197"/>
    <cellStyle name="Normal 2 2 5 2 3 2 2 2" xfId="13198"/>
    <cellStyle name="Normal 2 2 5 2 3 2 2 2 2" xfId="13199"/>
    <cellStyle name="Normal 2 2 5 2 3 2 2 2 2 2" xfId="46321"/>
    <cellStyle name="Normal 2 2 5 2 3 2 2 2 3" xfId="46320"/>
    <cellStyle name="Normal 2 2 5 2 3 2 2 3" xfId="13200"/>
    <cellStyle name="Normal 2 2 5 2 3 2 2 3 2" xfId="46319"/>
    <cellStyle name="Normal 2 2 5 2 3 2 2 4" xfId="13201"/>
    <cellStyle name="Normal 2 2 5 2 3 2 2 4 2" xfId="46318"/>
    <cellStyle name="Normal 2 2 5 2 3 2 2 5" xfId="13202"/>
    <cellStyle name="Normal 2 2 5 2 3 2 2 5 2" xfId="46317"/>
    <cellStyle name="Normal 2 2 5 2 3 2 2 6" xfId="46316"/>
    <cellStyle name="Normal 2 2 5 2 3 2 3" xfId="13203"/>
    <cellStyle name="Normal 2 2 5 2 3 2 3 2" xfId="13204"/>
    <cellStyle name="Normal 2 2 5 2 3 2 3 2 2" xfId="46315"/>
    <cellStyle name="Normal 2 2 5 2 3 2 3 3" xfId="13205"/>
    <cellStyle name="Normal 2 2 5 2 3 2 3 3 2" xfId="46314"/>
    <cellStyle name="Normal 2 2 5 2 3 2 3 4" xfId="46313"/>
    <cellStyle name="Normal 2 2 5 2 3 2 4" xfId="13206"/>
    <cellStyle name="Normal 2 2 5 2 3 2 4 2" xfId="55193"/>
    <cellStyle name="Normal 2 2 5 2 3 2 5" xfId="13207"/>
    <cellStyle name="Normal 2 2 5 2 3 2 5 2" xfId="46312"/>
    <cellStyle name="Normal 2 2 5 2 3 2 6" xfId="13208"/>
    <cellStyle name="Normal 2 2 5 2 3 2 6 2" xfId="46311"/>
    <cellStyle name="Normal 2 2 5 2 3 2 7" xfId="13209"/>
    <cellStyle name="Normal 2 2 5 2 3 2 7 2" xfId="46306"/>
    <cellStyle name="Normal 2 2 5 2 3 2 8" xfId="55446"/>
    <cellStyle name="Normal 2 2 5 2 3 3" xfId="13210"/>
    <cellStyle name="Normal 2 2 5 2 3 3 2" xfId="13211"/>
    <cellStyle name="Normal 2 2 5 2 3 3 2 2" xfId="13212"/>
    <cellStyle name="Normal 2 2 5 2 3 3 2 2 2" xfId="13213"/>
    <cellStyle name="Normal 2 2 5 2 3 3 2 2 2 2" xfId="46310"/>
    <cellStyle name="Normal 2 2 5 2 3 3 2 2 3" xfId="46309"/>
    <cellStyle name="Normal 2 2 5 2 3 3 2 3" xfId="13214"/>
    <cellStyle name="Normal 2 2 5 2 3 3 2 3 2" xfId="46308"/>
    <cellStyle name="Normal 2 2 5 2 3 3 2 4" xfId="13215"/>
    <cellStyle name="Normal 2 2 5 2 3 3 2 4 2" xfId="46307"/>
    <cellStyle name="Normal 2 2 5 2 3 3 2 5" xfId="13216"/>
    <cellStyle name="Normal 2 2 5 2 3 3 2 5 2" xfId="31910"/>
    <cellStyle name="Normal 2 2 5 2 3 3 2 6" xfId="46302"/>
    <cellStyle name="Normal 2 2 5 2 3 3 3" xfId="13217"/>
    <cellStyle name="Normal 2 2 5 2 3 3 3 2" xfId="13218"/>
    <cellStyle name="Normal 2 2 5 2 3 3 3 2 2" xfId="53320"/>
    <cellStyle name="Normal 2 2 5 2 3 3 3 3" xfId="13219"/>
    <cellStyle name="Normal 2 2 5 2 3 3 3 3 2" xfId="46305"/>
    <cellStyle name="Normal 2 2 5 2 3 3 3 4" xfId="46304"/>
    <cellStyle name="Normal 2 2 5 2 3 3 4" xfId="13220"/>
    <cellStyle name="Normal 2 2 5 2 3 3 4 2" xfId="46303"/>
    <cellStyle name="Normal 2 2 5 2 3 3 5" xfId="13221"/>
    <cellStyle name="Normal 2 2 5 2 3 3 5 2" xfId="46300"/>
    <cellStyle name="Normal 2 2 5 2 3 3 6" xfId="13222"/>
    <cellStyle name="Normal 2 2 5 2 3 3 6 2" xfId="35216"/>
    <cellStyle name="Normal 2 2 5 2 3 3 7" xfId="13223"/>
    <cellStyle name="Normal 2 2 5 2 3 3 7 2" xfId="57086"/>
    <cellStyle name="Normal 2 2 5 2 3 3 8" xfId="53319"/>
    <cellStyle name="Normal 2 2 5 2 3 4" xfId="13224"/>
    <cellStyle name="Normal 2 2 5 2 3 4 2" xfId="13225"/>
    <cellStyle name="Normal 2 2 5 2 3 4 2 2" xfId="13226"/>
    <cellStyle name="Normal 2 2 5 2 3 4 2 2 2" xfId="46301"/>
    <cellStyle name="Normal 2 2 5 2 3 4 2 3" xfId="32966"/>
    <cellStyle name="Normal 2 2 5 2 3 4 3" xfId="13227"/>
    <cellStyle name="Normal 2 2 5 2 3 4 3 2" xfId="46299"/>
    <cellStyle name="Normal 2 2 5 2 3 4 4" xfId="13228"/>
    <cellStyle name="Normal 2 2 5 2 3 4 4 2" xfId="46288"/>
    <cellStyle name="Normal 2 2 5 2 3 4 5" xfId="13229"/>
    <cellStyle name="Normal 2 2 5 2 3 4 5 2" xfId="53677"/>
    <cellStyle name="Normal 2 2 5 2 3 4 6" xfId="46294"/>
    <cellStyle name="Normal 2 2 5 2 3 5" xfId="13230"/>
    <cellStyle name="Normal 2 2 5 2 3 5 2" xfId="13231"/>
    <cellStyle name="Normal 2 2 5 2 3 5 2 2" xfId="55445"/>
    <cellStyle name="Normal 2 2 5 2 3 5 3" xfId="13232"/>
    <cellStyle name="Normal 2 2 5 2 3 5 3 2" xfId="46298"/>
    <cellStyle name="Normal 2 2 5 2 3 5 4" xfId="46297"/>
    <cellStyle name="Normal 2 2 5 2 3 6" xfId="13233"/>
    <cellStyle name="Normal 2 2 5 2 3 6 2" xfId="46296"/>
    <cellStyle name="Normal 2 2 5 2 3 7" xfId="13234"/>
    <cellStyle name="Normal 2 2 5 2 3 7 2" xfId="46295"/>
    <cellStyle name="Normal 2 2 5 2 3 8" xfId="13235"/>
    <cellStyle name="Normal 2 2 5 2 3 8 2" xfId="53676"/>
    <cellStyle name="Normal 2 2 5 2 3 9" xfId="13236"/>
    <cellStyle name="Normal 2 2 5 2 3 9 2" xfId="46285"/>
    <cellStyle name="Normal 2 2 5 2 4" xfId="1119"/>
    <cellStyle name="Normal 2 2 5 2 4 2" xfId="13238"/>
    <cellStyle name="Normal 2 2 5 2 4 2 2" xfId="13239"/>
    <cellStyle name="Normal 2 2 5 2 4 2 2 2" xfId="13240"/>
    <cellStyle name="Normal 2 2 5 2 4 2 2 2 2" xfId="13241"/>
    <cellStyle name="Normal 2 2 5 2 4 2 2 2 2 2" xfId="46293"/>
    <cellStyle name="Normal 2 2 5 2 4 2 2 2 3" xfId="13242"/>
    <cellStyle name="Normal 2 2 5 2 4 2 2 2 3 2" xfId="46292"/>
    <cellStyle name="Normal 2 2 5 2 4 2 2 2 4" xfId="46291"/>
    <cellStyle name="Normal 2 2 5 2 4 2 2 3" xfId="13243"/>
    <cellStyle name="Normal 2 2 5 2 4 2 2 3 2" xfId="46290"/>
    <cellStyle name="Normal 2 2 5 2 4 2 2 4" xfId="13244"/>
    <cellStyle name="Normal 2 2 5 2 4 2 2 4 2" xfId="46289"/>
    <cellStyle name="Normal 2 2 5 2 4 2 2 5" xfId="13245"/>
    <cellStyle name="Normal 2 2 5 2 4 2 2 5 2" xfId="32965"/>
    <cellStyle name="Normal 2 2 5 2 4 2 2 6" xfId="46287"/>
    <cellStyle name="Normal 2 2 5 2 4 2 3" xfId="13246"/>
    <cellStyle name="Normal 2 2 5 2 4 2 3 2" xfId="13247"/>
    <cellStyle name="Normal 2 2 5 2 4 2 3 2 2" xfId="46286"/>
    <cellStyle name="Normal 2 2 5 2 4 2 3 3" xfId="13248"/>
    <cellStyle name="Normal 2 2 5 2 4 2 3 3 2" xfId="35210"/>
    <cellStyle name="Normal 2 2 5 2 4 2 3 4" xfId="46284"/>
    <cellStyle name="Normal 2 2 5 2 4 2 4" xfId="13249"/>
    <cellStyle name="Normal 2 2 5 2 4 2 4 2" xfId="53318"/>
    <cellStyle name="Normal 2 2 5 2 4 2 5" xfId="13250"/>
    <cellStyle name="Normal 2 2 5 2 4 2 5 2" xfId="31908"/>
    <cellStyle name="Normal 2 2 5 2 4 2 6" xfId="13251"/>
    <cellStyle name="Normal 2 2 5 2 4 2 6 2" xfId="46278"/>
    <cellStyle name="Normal 2 2 5 2 4 2 7" xfId="13252"/>
    <cellStyle name="Normal 2 2 5 2 4 2 7 2" xfId="53317"/>
    <cellStyle name="Normal 2 2 5 2 4 2 8" xfId="46283"/>
    <cellStyle name="Normal 2 2 5 2 4 3" xfId="13253"/>
    <cellStyle name="Normal 2 2 5 2 4 3 2" xfId="46282"/>
    <cellStyle name="Normal 2 2 5 2 4 4" xfId="13254"/>
    <cellStyle name="Normal 2 2 5 2 4 4 2" xfId="46281"/>
    <cellStyle name="Normal 2 2 5 2 4 5" xfId="13255"/>
    <cellStyle name="Normal 2 2 5 2 4 5 2" xfId="46280"/>
    <cellStyle name="Normal 2 2 5 2 4 6" xfId="29728"/>
    <cellStyle name="Normal 2 2 5 2 4 6 2" xfId="46279"/>
    <cellStyle name="Normal 2 2 5 2 4 7" xfId="13237"/>
    <cellStyle name="Normal 2 2 5 2 4 8" xfId="35211"/>
    <cellStyle name="Normal 2 2 5 2 4 9" xfId="2938"/>
    <cellStyle name="Normal 2 2 5 2 5" xfId="13256"/>
    <cellStyle name="Normal 2 2 5 2 5 2" xfId="13257"/>
    <cellStyle name="Normal 2 2 5 2 5 2 2" xfId="46277"/>
    <cellStyle name="Normal 2 2 5 2 5 3" xfId="13258"/>
    <cellStyle name="Normal 2 2 5 2 5 3 2" xfId="13259"/>
    <cellStyle name="Normal 2 2 5 2 5 3 2 2" xfId="13260"/>
    <cellStyle name="Normal 2 2 5 2 5 3 2 2 2" xfId="46276"/>
    <cellStyle name="Normal 2 2 5 2 5 3 2 3" xfId="13261"/>
    <cellStyle name="Normal 2 2 5 2 5 3 2 3 2" xfId="55192"/>
    <cellStyle name="Normal 2 2 5 2 5 3 2 4" xfId="46275"/>
    <cellStyle name="Normal 2 2 5 2 5 3 3" xfId="13262"/>
    <cellStyle name="Normal 2 2 5 2 5 3 3 2" xfId="46274"/>
    <cellStyle name="Normal 2 2 5 2 5 3 4" xfId="13263"/>
    <cellStyle name="Normal 2 2 5 2 5 3 4 2" xfId="31246"/>
    <cellStyle name="Normal 2 2 5 2 5 3 5" xfId="13264"/>
    <cellStyle name="Normal 2 2 5 2 5 3 5 2" xfId="46273"/>
    <cellStyle name="Normal 2 2 5 2 5 3 6" xfId="46272"/>
    <cellStyle name="Normal 2 2 5 2 5 4" xfId="13265"/>
    <cellStyle name="Normal 2 2 5 2 5 4 2" xfId="13266"/>
    <cellStyle name="Normal 2 2 5 2 5 4 2 2" xfId="46271"/>
    <cellStyle name="Normal 2 2 5 2 5 4 3" xfId="13267"/>
    <cellStyle name="Normal 2 2 5 2 5 4 3 2" xfId="46270"/>
    <cellStyle name="Normal 2 2 5 2 5 4 4" xfId="31245"/>
    <cellStyle name="Normal 2 2 5 2 5 5" xfId="13268"/>
    <cellStyle name="Normal 2 2 5 2 5 5 2" xfId="46269"/>
    <cellStyle name="Normal 2 2 5 2 5 6" xfId="13269"/>
    <cellStyle name="Normal 2 2 5 2 5 6 2" xfId="46268"/>
    <cellStyle name="Normal 2 2 5 2 5 7" xfId="13270"/>
    <cellStyle name="Normal 2 2 5 2 5 7 2" xfId="46267"/>
    <cellStyle name="Normal 2 2 5 2 5 8" xfId="13271"/>
    <cellStyle name="Normal 2 2 5 2 5 8 2" xfId="31244"/>
    <cellStyle name="Normal 2 2 5 2 5 9" xfId="46266"/>
    <cellStyle name="Normal 2 2 5 2 6" xfId="13272"/>
    <cellStyle name="Normal 2 2 5 2 6 2" xfId="13273"/>
    <cellStyle name="Normal 2 2 5 2 6 2 2" xfId="46265"/>
    <cellStyle name="Normal 2 2 5 2 6 3" xfId="13274"/>
    <cellStyle name="Normal 2 2 5 2 6 3 2" xfId="13275"/>
    <cellStyle name="Normal 2 2 5 2 6 3 2 2" xfId="13276"/>
    <cellStyle name="Normal 2 2 5 2 6 3 2 2 2" xfId="46264"/>
    <cellStyle name="Normal 2 2 5 2 6 3 2 3" xfId="13277"/>
    <cellStyle name="Normal 2 2 5 2 6 3 2 3 2" xfId="31243"/>
    <cellStyle name="Normal 2 2 5 2 6 3 2 4" xfId="46263"/>
    <cellStyle name="Normal 2 2 5 2 6 3 3" xfId="13278"/>
    <cellStyle name="Normal 2 2 5 2 6 3 3 2" xfId="46262"/>
    <cellStyle name="Normal 2 2 5 2 6 3 4" xfId="13279"/>
    <cellStyle name="Normal 2 2 5 2 6 3 4 2" xfId="46261"/>
    <cellStyle name="Normal 2 2 5 2 6 3 5" xfId="13280"/>
    <cellStyle name="Normal 2 2 5 2 6 3 5 2" xfId="46260"/>
    <cellStyle name="Normal 2 2 5 2 6 3 6" xfId="46259"/>
    <cellStyle name="Normal 2 2 5 2 6 4" xfId="13281"/>
    <cellStyle name="Normal 2 2 5 2 6 4 2" xfId="13282"/>
    <cellStyle name="Normal 2 2 5 2 6 4 2 2" xfId="46258"/>
    <cellStyle name="Normal 2 2 5 2 6 4 3" xfId="13283"/>
    <cellStyle name="Normal 2 2 5 2 6 4 3 2" xfId="46257"/>
    <cellStyle name="Normal 2 2 5 2 6 4 4" xfId="46256"/>
    <cellStyle name="Normal 2 2 5 2 6 5" xfId="13284"/>
    <cellStyle name="Normal 2 2 5 2 6 5 2" xfId="46255"/>
    <cellStyle name="Normal 2 2 5 2 6 6" xfId="13285"/>
    <cellStyle name="Normal 2 2 5 2 6 6 2" xfId="46254"/>
    <cellStyle name="Normal 2 2 5 2 6 7" xfId="13286"/>
    <cellStyle name="Normal 2 2 5 2 6 7 2" xfId="32964"/>
    <cellStyle name="Normal 2 2 5 2 6 8" xfId="13287"/>
    <cellStyle name="Normal 2 2 5 2 6 8 2" xfId="46253"/>
    <cellStyle name="Normal 2 2 5 2 6 9" xfId="46244"/>
    <cellStyle name="Normal 2 2 5 2 7" xfId="13288"/>
    <cellStyle name="Normal 2 2 5 2 7 2" xfId="13289"/>
    <cellStyle name="Normal 2 2 5 2 7 2 2" xfId="57085"/>
    <cellStyle name="Normal 2 2 5 2 7 3" xfId="13290"/>
    <cellStyle name="Normal 2 2 5 2 7 3 2" xfId="13291"/>
    <cellStyle name="Normal 2 2 5 2 7 3 2 2" xfId="13292"/>
    <cellStyle name="Normal 2 2 5 2 7 3 2 2 2" xfId="46235"/>
    <cellStyle name="Normal 2 2 5 2 7 3 2 3" xfId="13293"/>
    <cellStyle name="Normal 2 2 5 2 7 3 2 3 2" xfId="53316"/>
    <cellStyle name="Normal 2 2 5 2 7 3 2 4" xfId="46252"/>
    <cellStyle name="Normal 2 2 5 2 7 3 3" xfId="13294"/>
    <cellStyle name="Normal 2 2 5 2 7 3 3 2" xfId="46251"/>
    <cellStyle name="Normal 2 2 5 2 7 3 4" xfId="13295"/>
    <cellStyle name="Normal 2 2 5 2 7 3 4 2" xfId="46250"/>
    <cellStyle name="Normal 2 2 5 2 7 3 5" xfId="13296"/>
    <cellStyle name="Normal 2 2 5 2 7 3 5 2" xfId="46249"/>
    <cellStyle name="Normal 2 2 5 2 7 3 6" xfId="46248"/>
    <cellStyle name="Normal 2 2 5 2 7 4" xfId="13297"/>
    <cellStyle name="Normal 2 2 5 2 7 4 2" xfId="13298"/>
    <cellStyle name="Normal 2 2 5 2 7 4 2 2" xfId="46247"/>
    <cellStyle name="Normal 2 2 5 2 7 4 3" xfId="13299"/>
    <cellStyle name="Normal 2 2 5 2 7 4 3 2" xfId="46246"/>
    <cellStyle name="Normal 2 2 5 2 7 4 4" xfId="46245"/>
    <cellStyle name="Normal 2 2 5 2 7 5" xfId="13300"/>
    <cellStyle name="Normal 2 2 5 2 7 5 2" xfId="32963"/>
    <cellStyle name="Normal 2 2 5 2 7 6" xfId="13301"/>
    <cellStyle name="Normal 2 2 5 2 7 6 2" xfId="46243"/>
    <cellStyle name="Normal 2 2 5 2 7 7" xfId="13302"/>
    <cellStyle name="Normal 2 2 5 2 7 7 2" xfId="46242"/>
    <cellStyle name="Normal 2 2 5 2 7 8" xfId="13303"/>
    <cellStyle name="Normal 2 2 5 2 7 8 2" xfId="46241"/>
    <cellStyle name="Normal 2 2 5 2 7 9" xfId="46240"/>
    <cellStyle name="Normal 2 2 5 2 8" xfId="13304"/>
    <cellStyle name="Normal 2 2 5 2 8 2" xfId="13305"/>
    <cellStyle name="Normal 2 2 5 2 8 2 2" xfId="46239"/>
    <cellStyle name="Normal 2 2 5 2 8 3" xfId="13306"/>
    <cellStyle name="Normal 2 2 5 2 8 3 2" xfId="13307"/>
    <cellStyle name="Normal 2 2 5 2 8 3 2 2" xfId="13308"/>
    <cellStyle name="Normal 2 2 5 2 8 3 2 2 2" xfId="46238"/>
    <cellStyle name="Normal 2 2 5 2 8 3 2 3" xfId="13309"/>
    <cellStyle name="Normal 2 2 5 2 8 3 2 3 2" xfId="46237"/>
    <cellStyle name="Normal 2 2 5 2 8 3 2 4" xfId="46236"/>
    <cellStyle name="Normal 2 2 5 2 8 3 3" xfId="13310"/>
    <cellStyle name="Normal 2 2 5 2 8 3 3 2" xfId="53675"/>
    <cellStyle name="Normal 2 2 5 2 8 3 4" xfId="13311"/>
    <cellStyle name="Normal 2 2 5 2 8 3 4 2" xfId="46230"/>
    <cellStyle name="Normal 2 2 5 2 8 3 5" xfId="13312"/>
    <cellStyle name="Normal 2 2 5 2 8 3 5 2" xfId="55443"/>
    <cellStyle name="Normal 2 2 5 2 8 3 6" xfId="46234"/>
    <cellStyle name="Normal 2 2 5 2 8 4" xfId="13313"/>
    <cellStyle name="Normal 2 2 5 2 8 4 2" xfId="13314"/>
    <cellStyle name="Normal 2 2 5 2 8 4 2 2" xfId="46233"/>
    <cellStyle name="Normal 2 2 5 2 8 4 3" xfId="13315"/>
    <cellStyle name="Normal 2 2 5 2 8 4 3 2" xfId="46232"/>
    <cellStyle name="Normal 2 2 5 2 8 4 4" xfId="46231"/>
    <cellStyle name="Normal 2 2 5 2 8 5" xfId="13316"/>
    <cellStyle name="Normal 2 2 5 2 8 5 2" xfId="30702"/>
    <cellStyle name="Normal 2 2 5 2 8 6" xfId="13317"/>
    <cellStyle name="Normal 2 2 5 2 8 6 2" xfId="53301"/>
    <cellStyle name="Normal 2 2 5 2 8 7" xfId="13318"/>
    <cellStyle name="Normal 2 2 5 2 8 7 2" xfId="46229"/>
    <cellStyle name="Normal 2 2 5 2 8 8" xfId="13319"/>
    <cellStyle name="Normal 2 2 5 2 8 8 2" xfId="46228"/>
    <cellStyle name="Normal 2 2 5 2 8 9" xfId="46227"/>
    <cellStyle name="Normal 2 2 5 2 9" xfId="13320"/>
    <cellStyle name="Normal 2 2 5 2 9 2" xfId="13321"/>
    <cellStyle name="Normal 2 2 5 2 9 2 2" xfId="13322"/>
    <cellStyle name="Normal 2 2 5 2 9 2 2 2" xfId="13323"/>
    <cellStyle name="Normal 2 2 5 2 9 2 2 2 2" xfId="46226"/>
    <cellStyle name="Normal 2 2 5 2 9 2 2 3" xfId="46225"/>
    <cellStyle name="Normal 2 2 5 2 9 2 3" xfId="13324"/>
    <cellStyle name="Normal 2 2 5 2 9 2 3 2" xfId="46224"/>
    <cellStyle name="Normal 2 2 5 2 9 2 4" xfId="13325"/>
    <cellStyle name="Normal 2 2 5 2 9 2 4 2" xfId="46223"/>
    <cellStyle name="Normal 2 2 5 2 9 2 5" xfId="13326"/>
    <cellStyle name="Normal 2 2 5 2 9 2 5 2" xfId="46217"/>
    <cellStyle name="Normal 2 2 5 2 9 2 6" xfId="53315"/>
    <cellStyle name="Normal 2 2 5 2 9 3" xfId="13327"/>
    <cellStyle name="Normal 2 2 5 2 9 3 2" xfId="13328"/>
    <cellStyle name="Normal 2 2 5 2 9 3 2 2" xfId="55191"/>
    <cellStyle name="Normal 2 2 5 2 9 3 3" xfId="13329"/>
    <cellStyle name="Normal 2 2 5 2 9 3 3 2" xfId="46222"/>
    <cellStyle name="Normal 2 2 5 2 9 3 4" xfId="46221"/>
    <cellStyle name="Normal 2 2 5 2 9 4" xfId="13330"/>
    <cellStyle name="Normal 2 2 5 2 9 4 2" xfId="46220"/>
    <cellStyle name="Normal 2 2 5 2 9 5" xfId="13331"/>
    <cellStyle name="Normal 2 2 5 2 9 5 2" xfId="46219"/>
    <cellStyle name="Normal 2 2 5 2 9 6" xfId="13332"/>
    <cellStyle name="Normal 2 2 5 2 9 6 2" xfId="46218"/>
    <cellStyle name="Normal 2 2 5 2 9 7" xfId="13333"/>
    <cellStyle name="Normal 2 2 5 2 9 7 2" xfId="33661"/>
    <cellStyle name="Normal 2 2 5 2 9 8" xfId="46210"/>
    <cellStyle name="Normal 2 2 5 2_Risikomatrise BM 2011" xfId="1120"/>
    <cellStyle name="Normal 2 2 5 20" xfId="53314"/>
    <cellStyle name="Normal 2 2 5 21" xfId="2930"/>
    <cellStyle name="Normal 2 2 5 3" xfId="1121"/>
    <cellStyle name="Normal 2 2 5 3 10" xfId="13335"/>
    <cellStyle name="Normal 2 2 5 3 10 2" xfId="46216"/>
    <cellStyle name="Normal 2 2 5 3 11" xfId="29729"/>
    <cellStyle name="Normal 2 2 5 3 11 2" xfId="46215"/>
    <cellStyle name="Normal 2 2 5 3 12" xfId="13334"/>
    <cellStyle name="Normal 2 2 5 3 13" xfId="46214"/>
    <cellStyle name="Normal 2 2 5 3 14" xfId="2939"/>
    <cellStyle name="Normal 2 2 5 3 2" xfId="1122"/>
    <cellStyle name="Normal 2 2 5 3 2 10" xfId="29730"/>
    <cellStyle name="Normal 2 2 5 3 2 10 2" xfId="46213"/>
    <cellStyle name="Normal 2 2 5 3 2 11" xfId="13336"/>
    <cellStyle name="Normal 2 2 5 3 2 12" xfId="46212"/>
    <cellStyle name="Normal 2 2 5 3 2 13" xfId="2940"/>
    <cellStyle name="Normal 2 2 5 3 2 2" xfId="13337"/>
    <cellStyle name="Normal 2 2 5 3 2 2 2" xfId="13338"/>
    <cellStyle name="Normal 2 2 5 3 2 2 2 2" xfId="46211"/>
    <cellStyle name="Normal 2 2 5 3 2 2 3" xfId="35209"/>
    <cellStyle name="Normal 2 2 5 3 2 3" xfId="13339"/>
    <cellStyle name="Normal 2 2 5 3 2 3 2" xfId="13340"/>
    <cellStyle name="Normal 2 2 5 3 2 3 2 2" xfId="57084"/>
    <cellStyle name="Normal 2 2 5 3 2 3 3" xfId="53313"/>
    <cellStyle name="Normal 2 2 5 3 2 4" xfId="13341"/>
    <cellStyle name="Normal 2 2 5 3 2 4 2" xfId="13342"/>
    <cellStyle name="Normal 2 2 5 3 2 4 2 2" xfId="13343"/>
    <cellStyle name="Normal 2 2 5 3 2 4 2 2 2" xfId="46209"/>
    <cellStyle name="Normal 2 2 5 3 2 4 2 3" xfId="13344"/>
    <cellStyle name="Normal 2 2 5 3 2 4 2 3 2" xfId="46208"/>
    <cellStyle name="Normal 2 2 5 3 2 4 2 4" xfId="46207"/>
    <cellStyle name="Normal 2 2 5 3 2 4 3" xfId="13345"/>
    <cellStyle name="Normal 2 2 5 3 2 4 3 2" xfId="46198"/>
    <cellStyle name="Normal 2 2 5 3 2 4 4" xfId="13346"/>
    <cellStyle name="Normal 2 2 5 3 2 4 4 2" xfId="55442"/>
    <cellStyle name="Normal 2 2 5 3 2 4 5" xfId="13347"/>
    <cellStyle name="Normal 2 2 5 3 2 4 5 2" xfId="46206"/>
    <cellStyle name="Normal 2 2 5 3 2 4 6" xfId="46205"/>
    <cellStyle name="Normal 2 2 5 3 2 5" xfId="13348"/>
    <cellStyle name="Normal 2 2 5 3 2 5 2" xfId="13349"/>
    <cellStyle name="Normal 2 2 5 3 2 5 2 2" xfId="35208"/>
    <cellStyle name="Normal 2 2 5 3 2 5 3" xfId="13350"/>
    <cellStyle name="Normal 2 2 5 3 2 5 3 2" xfId="31909"/>
    <cellStyle name="Normal 2 2 5 3 2 5 4" xfId="32962"/>
    <cellStyle name="Normal 2 2 5 3 2 6" xfId="13351"/>
    <cellStyle name="Normal 2 2 5 3 2 6 2" xfId="13352"/>
    <cellStyle name="Normal 2 2 5 3 2 6 2 2" xfId="55441"/>
    <cellStyle name="Normal 2 2 5 3 2 6 3" xfId="13353"/>
    <cellStyle name="Normal 2 2 5 3 2 6 3 2" xfId="46204"/>
    <cellStyle name="Normal 2 2 5 3 2 6 4" xfId="46203"/>
    <cellStyle name="Normal 2 2 5 3 2 7" xfId="13354"/>
    <cellStyle name="Normal 2 2 5 3 2 7 2" xfId="46202"/>
    <cellStyle name="Normal 2 2 5 3 2 8" xfId="13355"/>
    <cellStyle name="Normal 2 2 5 3 2 8 2" xfId="46199"/>
    <cellStyle name="Normal 2 2 5 3 2 9" xfId="13356"/>
    <cellStyle name="Normal 2 2 5 3 2 9 2" xfId="53312"/>
    <cellStyle name="Normal 2 2 5 3 2_Risikomatrise samlet 2012" xfId="13357"/>
    <cellStyle name="Normal 2 2 5 3 3" xfId="13358"/>
    <cellStyle name="Normal 2 2 5 3 3 2" xfId="13359"/>
    <cellStyle name="Normal 2 2 5 3 3 2 2" xfId="46201"/>
    <cellStyle name="Normal 2 2 5 3 3 3" xfId="13360"/>
    <cellStyle name="Normal 2 2 5 3 3 3 2" xfId="13361"/>
    <cellStyle name="Normal 2 2 5 3 3 3 2 2" xfId="13362"/>
    <cellStyle name="Normal 2 2 5 3 3 3 2 2 2" xfId="46200"/>
    <cellStyle name="Normal 2 2 5 3 3 3 2 3" xfId="13363"/>
    <cellStyle name="Normal 2 2 5 3 3 3 2 3 2" xfId="35212"/>
    <cellStyle name="Normal 2 2 5 3 3 3 2 4" xfId="53674"/>
    <cellStyle name="Normal 2 2 5 3 3 3 3" xfId="13364"/>
    <cellStyle name="Normal 2 2 5 3 3 3 3 2" xfId="46195"/>
    <cellStyle name="Normal 2 2 5 3 3 3 4" xfId="13365"/>
    <cellStyle name="Normal 2 2 5 3 3 3 4 2" xfId="33345"/>
    <cellStyle name="Normal 2 2 5 3 3 3 5" xfId="13366"/>
    <cellStyle name="Normal 2 2 5 3 3 3 5 2" xfId="46193"/>
    <cellStyle name="Normal 2 2 5 3 3 3 6" xfId="57083"/>
    <cellStyle name="Normal 2 2 5 3 3 4" xfId="13367"/>
    <cellStyle name="Normal 2 2 5 3 3 4 2" xfId="13368"/>
    <cellStyle name="Normal 2 2 5 3 3 4 2 2" xfId="46197"/>
    <cellStyle name="Normal 2 2 5 3 3 4 3" xfId="13369"/>
    <cellStyle name="Normal 2 2 5 3 3 4 3 2" xfId="46196"/>
    <cellStyle name="Normal 2 2 5 3 3 4 4" xfId="35206"/>
    <cellStyle name="Normal 2 2 5 3 3 5" xfId="13370"/>
    <cellStyle name="Normal 2 2 5 3 3 5 2" xfId="35205"/>
    <cellStyle name="Normal 2 2 5 3 3 6" xfId="13371"/>
    <cellStyle name="Normal 2 2 5 3 3 6 2" xfId="46194"/>
    <cellStyle name="Normal 2 2 5 3 3 7" xfId="13372"/>
    <cellStyle name="Normal 2 2 5 3 3 7 2" xfId="32961"/>
    <cellStyle name="Normal 2 2 5 3 3 8" xfId="13373"/>
    <cellStyle name="Normal 2 2 5 3 3 8 2" xfId="46189"/>
    <cellStyle name="Normal 2 2 5 3 3 9" xfId="46192"/>
    <cellStyle name="Normal 2 2 5 3 4" xfId="13374"/>
    <cellStyle name="Normal 2 2 5 3 4 2" xfId="46191"/>
    <cellStyle name="Normal 2 2 5 3 5" xfId="13375"/>
    <cellStyle name="Normal 2 2 5 3 5 2" xfId="46190"/>
    <cellStyle name="Normal 2 2 5 3 6" xfId="13376"/>
    <cellStyle name="Normal 2 2 5 3 6 2" xfId="32960"/>
    <cellStyle name="Normal 2 2 5 3 7" xfId="13377"/>
    <cellStyle name="Normal 2 2 5 3 7 2" xfId="46186"/>
    <cellStyle name="Normal 2 2 5 3 8" xfId="13378"/>
    <cellStyle name="Normal 2 2 5 3 8 2" xfId="57082"/>
    <cellStyle name="Normal 2 2 5 3 9" xfId="13379"/>
    <cellStyle name="Normal 2 2 5 3 9 2" xfId="46188"/>
    <cellStyle name="Normal 2 2 5 3_Risikomatrise samlet 2012" xfId="13380"/>
    <cellStyle name="Normal 2 2 5 4" xfId="1123"/>
    <cellStyle name="Normal 2 2 5 4 10" xfId="13381"/>
    <cellStyle name="Normal 2 2 5 4 11" xfId="46187"/>
    <cellStyle name="Normal 2 2 5 4 12" xfId="2941"/>
    <cellStyle name="Normal 2 2 5 4 2" xfId="1124"/>
    <cellStyle name="Normal 2 2 5 4 2 10" xfId="2942"/>
    <cellStyle name="Normal 2 2 5 4 2 2" xfId="13383"/>
    <cellStyle name="Normal 2 2 5 4 2 2 2" xfId="32959"/>
    <cellStyle name="Normal 2 2 5 4 2 3" xfId="13384"/>
    <cellStyle name="Normal 2 2 5 4 2 3 2" xfId="46185"/>
    <cellStyle name="Normal 2 2 5 4 2 4" xfId="13385"/>
    <cellStyle name="Normal 2 2 5 4 2 4 2" xfId="57081"/>
    <cellStyle name="Normal 2 2 5 4 2 5" xfId="13382"/>
    <cellStyle name="Normal 2 2 5 4 2 5 2" xfId="32958"/>
    <cellStyle name="Normal 2 2 5 4 2 6" xfId="46019"/>
    <cellStyle name="Normal 2 2 5 4 2 7" xfId="57071"/>
    <cellStyle name="Normal 2 2 5 4 2 8" xfId="46184"/>
    <cellStyle name="Normal 2 2 5 4 2 9" xfId="46183"/>
    <cellStyle name="Normal 2 2 5 4 3" xfId="13386"/>
    <cellStyle name="Normal 2 2 5 4 3 2" xfId="13387"/>
    <cellStyle name="Normal 2 2 5 4 3 2 2" xfId="13388"/>
    <cellStyle name="Normal 2 2 5 4 3 2 2 2" xfId="46135"/>
    <cellStyle name="Normal 2 2 5 4 3 2 3" xfId="13389"/>
    <cellStyle name="Normal 2 2 5 4 3 2 3 2" xfId="57080"/>
    <cellStyle name="Normal 2 2 5 4 3 2 4" xfId="46182"/>
    <cellStyle name="Normal 2 2 5 4 3 3" xfId="13390"/>
    <cellStyle name="Normal 2 2 5 4 3 3 2" xfId="46181"/>
    <cellStyle name="Normal 2 2 5 4 3 4" xfId="13391"/>
    <cellStyle name="Normal 2 2 5 4 3 4 2" xfId="46180"/>
    <cellStyle name="Normal 2 2 5 4 3 5" xfId="13392"/>
    <cellStyle name="Normal 2 2 5 4 3 5 2" xfId="46179"/>
    <cellStyle name="Normal 2 2 5 4 3 6" xfId="46178"/>
    <cellStyle name="Normal 2 2 5 4 4" xfId="13393"/>
    <cellStyle name="Normal 2 2 5 4 4 2" xfId="13394"/>
    <cellStyle name="Normal 2 2 5 4 4 2 2" xfId="46177"/>
    <cellStyle name="Normal 2 2 5 4 4 3" xfId="13395"/>
    <cellStyle name="Normal 2 2 5 4 4 3 2" xfId="46176"/>
    <cellStyle name="Normal 2 2 5 4 4 4" xfId="13396"/>
    <cellStyle name="Normal 2 2 5 4 4 4 2" xfId="46175"/>
    <cellStyle name="Normal 2 2 5 4 4 5" xfId="46174"/>
    <cellStyle name="Normal 2 2 5 4 5" xfId="13397"/>
    <cellStyle name="Normal 2 2 5 4 5 2" xfId="46173"/>
    <cellStyle name="Normal 2 2 5 4 6" xfId="13398"/>
    <cellStyle name="Normal 2 2 5 4 6 2" xfId="46172"/>
    <cellStyle name="Normal 2 2 5 4 7" xfId="13399"/>
    <cellStyle name="Normal 2 2 5 4 7 2" xfId="31242"/>
    <cellStyle name="Normal 2 2 5 4 8" xfId="13400"/>
    <cellStyle name="Normal 2 2 5 4 8 2" xfId="55190"/>
    <cellStyle name="Normal 2 2 5 4 9" xfId="29731"/>
    <cellStyle name="Normal 2 2 5 4 9 2" xfId="46171"/>
    <cellStyle name="Normal 2 2 5 5" xfId="13401"/>
    <cellStyle name="Normal 2 2 5 5 2" xfId="13402"/>
    <cellStyle name="Normal 2 2 5 5 2 2" xfId="46170"/>
    <cellStyle name="Normal 2 2 5 5 3" xfId="46169"/>
    <cellStyle name="Normal 2 2 5 6" xfId="13403"/>
    <cellStyle name="Normal 2 2 5 6 2" xfId="13404"/>
    <cellStyle name="Normal 2 2 5 6 2 2" xfId="46168"/>
    <cellStyle name="Normal 2 2 5 6 3" xfId="46167"/>
    <cellStyle name="Normal 2 2 5 7" xfId="13405"/>
    <cellStyle name="Normal 2 2 5 7 2" xfId="13406"/>
    <cellStyle name="Normal 2 2 5 7 2 2" xfId="46166"/>
    <cellStyle name="Normal 2 2 5 7 3" xfId="46165"/>
    <cellStyle name="Normal 2 2 5 8" xfId="13407"/>
    <cellStyle name="Normal 2 2 5 8 2" xfId="13408"/>
    <cellStyle name="Normal 2 2 5 8 2 2" xfId="46164"/>
    <cellStyle name="Normal 2 2 5 8 3" xfId="46163"/>
    <cellStyle name="Normal 2 2 5 9" xfId="13409"/>
    <cellStyle name="Normal 2 2 5 9 2" xfId="46162"/>
    <cellStyle name="Normal 2 2 5_Risikomatrise samlet 2012" xfId="13410"/>
    <cellStyle name="Normal 2 2 50" xfId="1125"/>
    <cellStyle name="Normal 2 2 50 2" xfId="29732"/>
    <cellStyle name="Normal 2 2 50 2 2" xfId="46156"/>
    <cellStyle name="Normal 2 2 50 3" xfId="13411"/>
    <cellStyle name="Normal 2 2 50 4" xfId="53309"/>
    <cellStyle name="Normal 2 2 50 5" xfId="2943"/>
    <cellStyle name="Normal 2 2 51" xfId="1126"/>
    <cellStyle name="Normal 2 2 51 2" xfId="29733"/>
    <cellStyle name="Normal 2 2 51 2 2" xfId="46161"/>
    <cellStyle name="Normal 2 2 51 3" xfId="13412"/>
    <cellStyle name="Normal 2 2 51 4" xfId="46160"/>
    <cellStyle name="Normal 2 2 51 5" xfId="2944"/>
    <cellStyle name="Normal 2 2 52" xfId="1127"/>
    <cellStyle name="Normal 2 2 52 2" xfId="29734"/>
    <cellStyle name="Normal 2 2 52 2 2" xfId="46159"/>
    <cellStyle name="Normal 2 2 52 3" xfId="13413"/>
    <cellStyle name="Normal 2 2 52 4" xfId="46158"/>
    <cellStyle name="Normal 2 2 52 5" xfId="2945"/>
    <cellStyle name="Normal 2 2 53" xfId="1128"/>
    <cellStyle name="Normal 2 2 53 2" xfId="29735"/>
    <cellStyle name="Normal 2 2 53 2 2" xfId="46157"/>
    <cellStyle name="Normal 2 2 53 3" xfId="13414"/>
    <cellStyle name="Normal 2 2 53 4" xfId="35204"/>
    <cellStyle name="Normal 2 2 53 5" xfId="2946"/>
    <cellStyle name="Normal 2 2 54" xfId="1129"/>
    <cellStyle name="Normal 2 2 54 2" xfId="29736"/>
    <cellStyle name="Normal 2 2 54 2 2" xfId="46155"/>
    <cellStyle name="Normal 2 2 54 3" xfId="13415"/>
    <cellStyle name="Normal 2 2 54 4" xfId="46154"/>
    <cellStyle name="Normal 2 2 54 5" xfId="2947"/>
    <cellStyle name="Normal 2 2 55" xfId="1130"/>
    <cellStyle name="Normal 2 2 55 2" xfId="29737"/>
    <cellStyle name="Normal 2 2 55 2 2" xfId="46153"/>
    <cellStyle name="Normal 2 2 55 3" xfId="13416"/>
    <cellStyle name="Normal 2 2 55 4" xfId="46152"/>
    <cellStyle name="Normal 2 2 55 5" xfId="2948"/>
    <cellStyle name="Normal 2 2 56" xfId="1131"/>
    <cellStyle name="Normal 2 2 56 2" xfId="29738"/>
    <cellStyle name="Normal 2 2 56 2 2" xfId="46151"/>
    <cellStyle name="Normal 2 2 56 3" xfId="13417"/>
    <cellStyle name="Normal 2 2 56 4" xfId="46150"/>
    <cellStyle name="Normal 2 2 56 5" xfId="2949"/>
    <cellStyle name="Normal 2 2 57" xfId="1132"/>
    <cellStyle name="Normal 2 2 57 2" xfId="29739"/>
    <cellStyle name="Normal 2 2 57 2 2" xfId="46149"/>
    <cellStyle name="Normal 2 2 57 3" xfId="13418"/>
    <cellStyle name="Normal 2 2 57 4" xfId="46148"/>
    <cellStyle name="Normal 2 2 57 5" xfId="2950"/>
    <cellStyle name="Normal 2 2 58" xfId="13419"/>
    <cellStyle name="Normal 2 2 58 2" xfId="46147"/>
    <cellStyle name="Normal 2 2 59" xfId="29469"/>
    <cellStyle name="Normal 2 2 59 2" xfId="46146"/>
    <cellStyle name="Normal 2 2 6" xfId="1133"/>
    <cellStyle name="Normal 2 2 6 10" xfId="13421"/>
    <cellStyle name="Normal 2 2 6 10 2" xfId="46145"/>
    <cellStyle name="Normal 2 2 6 11" xfId="13422"/>
    <cellStyle name="Normal 2 2 6 11 2" xfId="46144"/>
    <cellStyle name="Normal 2 2 6 12" xfId="13423"/>
    <cellStyle name="Normal 2 2 6 12 2" xfId="46143"/>
    <cellStyle name="Normal 2 2 6 13" xfId="13424"/>
    <cellStyle name="Normal 2 2 6 13 2" xfId="46142"/>
    <cellStyle name="Normal 2 2 6 14" xfId="13420"/>
    <cellStyle name="Normal 2 2 6 14 2" xfId="57483"/>
    <cellStyle name="Normal 2 2 6 15" xfId="46140"/>
    <cellStyle name="Normal 2 2 6 16" xfId="46139"/>
    <cellStyle name="Normal 2 2 6 17" xfId="46138"/>
    <cellStyle name="Normal 2 2 6 18" xfId="46137"/>
    <cellStyle name="Normal 2 2 6 19" xfId="2951"/>
    <cellStyle name="Normal 2 2 6 2" xfId="1134"/>
    <cellStyle name="Normal 2 2 6 2 10" xfId="46136"/>
    <cellStyle name="Normal 2 2 6 2 11" xfId="2952"/>
    <cellStyle name="Normal 2 2 6 2 2" xfId="1135"/>
    <cellStyle name="Normal 2 2 6 2 2 10" xfId="32957"/>
    <cellStyle name="Normal 2 2 6 2 2 11" xfId="46133"/>
    <cellStyle name="Normal 2 2 6 2 2 12" xfId="2953"/>
    <cellStyle name="Normal 2 2 6 2 2 2" xfId="13427"/>
    <cellStyle name="Normal 2 2 6 2 2 2 2" xfId="13428"/>
    <cellStyle name="Normal 2 2 6 2 2 2 2 2" xfId="57079"/>
    <cellStyle name="Normal 2 2 6 2 2 2 3" xfId="13429"/>
    <cellStyle name="Normal 2 2 6 2 2 2 3 2" xfId="46134"/>
    <cellStyle name="Normal 2 2 6 2 2 2 4" xfId="34207"/>
    <cellStyle name="Normal 2 2 6 2 2 3" xfId="13430"/>
    <cellStyle name="Normal 2 2 6 2 2 3 2" xfId="46141"/>
    <cellStyle name="Normal 2 2 6 2 2 4" xfId="13431"/>
    <cellStyle name="Normal 2 2 6 2 2 4 2" xfId="32956"/>
    <cellStyle name="Normal 2 2 6 2 2 5" xfId="13432"/>
    <cellStyle name="Normal 2 2 6 2 2 5 2" xfId="55668"/>
    <cellStyle name="Normal 2 2 6 2 2 6" xfId="13433"/>
    <cellStyle name="Normal 2 2 6 2 2 6 2" xfId="46121"/>
    <cellStyle name="Normal 2 2 6 2 2 7" xfId="13426"/>
    <cellStyle name="Normal 2 2 6 2 2 7 2" xfId="57078"/>
    <cellStyle name="Normal 2 2 6 2 2 8" xfId="34206"/>
    <cellStyle name="Normal 2 2 6 2 2 9" xfId="46132"/>
    <cellStyle name="Normal 2 2 6 2 3" xfId="13434"/>
    <cellStyle name="Normal 2 2 6 2 3 2" xfId="13435"/>
    <cellStyle name="Normal 2 2 6 2 3 2 2" xfId="33461"/>
    <cellStyle name="Normal 2 2 6 2 3 3" xfId="13436"/>
    <cellStyle name="Normal 2 2 6 2 3 3 2" xfId="46130"/>
    <cellStyle name="Normal 2 2 6 2 3 4" xfId="46129"/>
    <cellStyle name="Normal 2 2 6 2 4" xfId="13437"/>
    <cellStyle name="Normal 2 2 6 2 4 2" xfId="13438"/>
    <cellStyle name="Normal 2 2 6 2 4 2 2" xfId="46128"/>
    <cellStyle name="Normal 2 2 6 2 4 3" xfId="13439"/>
    <cellStyle name="Normal 2 2 6 2 4 3 2" xfId="34205"/>
    <cellStyle name="Normal 2 2 6 2 4 4" xfId="46131"/>
    <cellStyle name="Normal 2 2 6 2 5" xfId="13440"/>
    <cellStyle name="Normal 2 2 6 2 5 2" xfId="46127"/>
    <cellStyle name="Normal 2 2 6 2 6" xfId="13441"/>
    <cellStyle name="Normal 2 2 6 2 6 2" xfId="46126"/>
    <cellStyle name="Normal 2 2 6 2 7" xfId="13442"/>
    <cellStyle name="Normal 2 2 6 2 7 2" xfId="46125"/>
    <cellStyle name="Normal 2 2 6 2 8" xfId="29740"/>
    <cellStyle name="Normal 2 2 6 2 8 2" xfId="46124"/>
    <cellStyle name="Normal 2 2 6 2 9" xfId="13425"/>
    <cellStyle name="Normal 2 2 6 3" xfId="1136"/>
    <cellStyle name="Normal 2 2 6 3 10" xfId="46123"/>
    <cellStyle name="Normal 2 2 6 3 11" xfId="2954"/>
    <cellStyle name="Normal 2 2 6 3 2" xfId="13444"/>
    <cellStyle name="Normal 2 2 6 3 2 2" xfId="13445"/>
    <cellStyle name="Normal 2 2 6 3 2 2 2" xfId="13446"/>
    <cellStyle name="Normal 2 2 6 3 2 2 2 2" xfId="55189"/>
    <cellStyle name="Normal 2 2 6 3 2 2 3" xfId="54197"/>
    <cellStyle name="Normal 2 2 6 3 2 3" xfId="13447"/>
    <cellStyle name="Normal 2 2 6 3 2 3 2" xfId="34204"/>
    <cellStyle name="Normal 2 2 6 3 2 4" xfId="13448"/>
    <cellStyle name="Normal 2 2 6 3 2 4 2" xfId="46122"/>
    <cellStyle name="Normal 2 2 6 3 2 5" xfId="13449"/>
    <cellStyle name="Normal 2 2 6 3 2 5 2" xfId="57482"/>
    <cellStyle name="Normal 2 2 6 3 2 6" xfId="13450"/>
    <cellStyle name="Normal 2 2 6 3 2 6 2" xfId="34203"/>
    <cellStyle name="Normal 2 2 6 3 2 7" xfId="46120"/>
    <cellStyle name="Normal 2 2 6 3 3" xfId="13451"/>
    <cellStyle name="Normal 2 2 6 3 3 2" xfId="13452"/>
    <cellStyle name="Normal 2 2 6 3 3 2 2" xfId="54198"/>
    <cellStyle name="Normal 2 2 6 3 3 3" xfId="13453"/>
    <cellStyle name="Normal 2 2 6 3 3 3 2" xfId="34202"/>
    <cellStyle name="Normal 2 2 6 3 3 4" xfId="46119"/>
    <cellStyle name="Normal 2 2 6 3 4" xfId="13454"/>
    <cellStyle name="Normal 2 2 6 3 4 2" xfId="33460"/>
    <cellStyle name="Normal 2 2 6 3 5" xfId="13455"/>
    <cellStyle name="Normal 2 2 6 3 5 2" xfId="34201"/>
    <cellStyle name="Normal 2 2 6 3 6" xfId="13456"/>
    <cellStyle name="Normal 2 2 6 3 6 2" xfId="46118"/>
    <cellStyle name="Normal 2 2 6 3 7" xfId="13457"/>
    <cellStyle name="Normal 2 2 6 3 7 2" xfId="54195"/>
    <cellStyle name="Normal 2 2 6 3 8" xfId="29741"/>
    <cellStyle name="Normal 2 2 6 3 8 2" xfId="34200"/>
    <cellStyle name="Normal 2 2 6 3 9" xfId="13443"/>
    <cellStyle name="Normal 2 2 6 4" xfId="13458"/>
    <cellStyle name="Normal 2 2 6 4 2" xfId="13459"/>
    <cellStyle name="Normal 2 2 6 4 2 2" xfId="13460"/>
    <cellStyle name="Normal 2 2 6 4 2 2 2" xfId="46117"/>
    <cellStyle name="Normal 2 2 6 4 2 3" xfId="13461"/>
    <cellStyle name="Normal 2 2 6 4 2 3 2" xfId="57481"/>
    <cellStyle name="Normal 2 2 6 4 2 4" xfId="34199"/>
    <cellStyle name="Normal 2 2 6 4 3" xfId="13462"/>
    <cellStyle name="Normal 2 2 6 4 3 2" xfId="46116"/>
    <cellStyle name="Normal 2 2 6 4 4" xfId="13463"/>
    <cellStyle name="Normal 2 2 6 4 4 2" xfId="54196"/>
    <cellStyle name="Normal 2 2 6 4 5" xfId="13464"/>
    <cellStyle name="Normal 2 2 6 4 5 2" xfId="34198"/>
    <cellStyle name="Normal 2 2 6 4 6" xfId="55188"/>
    <cellStyle name="Normal 2 2 6 5" xfId="13465"/>
    <cellStyle name="Normal 2 2 6 5 2" xfId="13466"/>
    <cellStyle name="Normal 2 2 6 5 2 2" xfId="33459"/>
    <cellStyle name="Normal 2 2 6 5 3" xfId="13467"/>
    <cellStyle name="Normal 2 2 6 5 3 2" xfId="46114"/>
    <cellStyle name="Normal 2 2 6 5 4" xfId="34197"/>
    <cellStyle name="Normal 2 2 6 6" xfId="13468"/>
    <cellStyle name="Normal 2 2 6 6 2" xfId="13469"/>
    <cellStyle name="Normal 2 2 6 6 2 2" xfId="46115"/>
    <cellStyle name="Normal 2 2 6 6 3" xfId="55666"/>
    <cellStyle name="Normal 2 2 6 7" xfId="13470"/>
    <cellStyle name="Normal 2 2 6 7 2" xfId="34196"/>
    <cellStyle name="Normal 2 2 6 8" xfId="13471"/>
    <cellStyle name="Normal 2 2 6 8 2" xfId="31907"/>
    <cellStyle name="Normal 2 2 6 9" xfId="13472"/>
    <cellStyle name="Normal 2 2 6 9 2" xfId="57480"/>
    <cellStyle name="Normal 2 2 60" xfId="8875"/>
    <cellStyle name="Normal 2 2 61" xfId="3976"/>
    <cellStyle name="Normal 2 2 62" xfId="55712"/>
    <cellStyle name="Normal 2 2 63" xfId="34807"/>
    <cellStyle name="Normal 2 2 64" xfId="2684"/>
    <cellStyle name="Normal 2 2 65" xfId="57748"/>
    <cellStyle name="Normal 2 2 66" xfId="57758"/>
    <cellStyle name="Normal 2 2 67" xfId="57851"/>
    <cellStyle name="Normal 2 2 68" xfId="57871"/>
    <cellStyle name="Normal 2 2 69" xfId="57870"/>
    <cellStyle name="Normal 2 2 7" xfId="1137"/>
    <cellStyle name="Normal 2 2 7 10" xfId="13474"/>
    <cellStyle name="Normal 2 2 7 10 2" xfId="13475"/>
    <cellStyle name="Normal 2 2 7 10 2 2" xfId="13476"/>
    <cellStyle name="Normal 2 2 7 10 2 2 2" xfId="34195"/>
    <cellStyle name="Normal 2 2 7 10 2 3" xfId="46113"/>
    <cellStyle name="Normal 2 2 7 10 3" xfId="13477"/>
    <cellStyle name="Normal 2 2 7 10 3 2" xfId="54194"/>
    <cellStyle name="Normal 2 2 7 10 4" xfId="46111"/>
    <cellStyle name="Normal 2 2 7 11" xfId="13478"/>
    <cellStyle name="Normal 2 2 7 11 2" xfId="13479"/>
    <cellStyle name="Normal 2 2 7 11 2 2" xfId="46110"/>
    <cellStyle name="Normal 2 2 7 11 3" xfId="46109"/>
    <cellStyle name="Normal 2 2 7 12" xfId="13480"/>
    <cellStyle name="Normal 2 2 7 12 2" xfId="13481"/>
    <cellStyle name="Normal 2 2 7 12 2 2" xfId="46108"/>
    <cellStyle name="Normal 2 2 7 12 3" xfId="46107"/>
    <cellStyle name="Normal 2 2 7 13" xfId="13482"/>
    <cellStyle name="Normal 2 2 7 13 2" xfId="55187"/>
    <cellStyle name="Normal 2 2 7 14" xfId="13483"/>
    <cellStyle name="Normal 2 2 7 14 2" xfId="46106"/>
    <cellStyle name="Normal 2 2 7 15" xfId="13484"/>
    <cellStyle name="Normal 2 2 7 15 2" xfId="46105"/>
    <cellStyle name="Normal 2 2 7 16" xfId="13485"/>
    <cellStyle name="Normal 2 2 7 16 2" xfId="46104"/>
    <cellStyle name="Normal 2 2 7 17" xfId="13486"/>
    <cellStyle name="Normal 2 2 7 17 2" xfId="46112"/>
    <cellStyle name="Normal 2 2 7 18" xfId="13487"/>
    <cellStyle name="Normal 2 2 7 18 2" xfId="33458"/>
    <cellStyle name="Normal 2 2 7 19" xfId="13488"/>
    <cellStyle name="Normal 2 2 7 19 2" xfId="46103"/>
    <cellStyle name="Normal 2 2 7 2" xfId="1138"/>
    <cellStyle name="Normal 2 2 7 2 10" xfId="13490"/>
    <cellStyle name="Normal 2 2 7 2 10 2" xfId="13491"/>
    <cellStyle name="Normal 2 2 7 2 10 2 2" xfId="13492"/>
    <cellStyle name="Normal 2 2 7 2 10 2 2 2" xfId="13493"/>
    <cellStyle name="Normal 2 2 7 2 10 2 2 2 2" xfId="46102"/>
    <cellStyle name="Normal 2 2 7 2 10 2 2 3" xfId="46091"/>
    <cellStyle name="Normal 2 2 7 2 10 2 3" xfId="13494"/>
    <cellStyle name="Normal 2 2 7 2 10 2 3 2" xfId="57077"/>
    <cellStyle name="Normal 2 2 7 2 10 2 4" xfId="13495"/>
    <cellStyle name="Normal 2 2 7 2 10 2 4 2" xfId="46101"/>
    <cellStyle name="Normal 2 2 7 2 10 2 5" xfId="13496"/>
    <cellStyle name="Normal 2 2 7 2 10 2 5 2" xfId="46100"/>
    <cellStyle name="Normal 2 2 7 2 10 2 6" xfId="46099"/>
    <cellStyle name="Normal 2 2 7 2 10 3" xfId="13497"/>
    <cellStyle name="Normal 2 2 7 2 10 3 2" xfId="13498"/>
    <cellStyle name="Normal 2 2 7 2 10 3 2 2" xfId="46098"/>
    <cellStyle name="Normal 2 2 7 2 10 3 3" xfId="13499"/>
    <cellStyle name="Normal 2 2 7 2 10 3 3 2" xfId="46097"/>
    <cellStyle name="Normal 2 2 7 2 10 3 4" xfId="46096"/>
    <cellStyle name="Normal 2 2 7 2 10 4" xfId="13500"/>
    <cellStyle name="Normal 2 2 7 2 10 4 2" xfId="46095"/>
    <cellStyle name="Normal 2 2 7 2 10 5" xfId="13501"/>
    <cellStyle name="Normal 2 2 7 2 10 5 2" xfId="46094"/>
    <cellStyle name="Normal 2 2 7 2 10 6" xfId="13502"/>
    <cellStyle name="Normal 2 2 7 2 10 6 2" xfId="46093"/>
    <cellStyle name="Normal 2 2 7 2 10 7" xfId="13503"/>
    <cellStyle name="Normal 2 2 7 2 10 7 2" xfId="46092"/>
    <cellStyle name="Normal 2 2 7 2 10 8" xfId="32954"/>
    <cellStyle name="Normal 2 2 7 2 11" xfId="13504"/>
    <cellStyle name="Normal 2 2 7 2 11 2" xfId="13505"/>
    <cellStyle name="Normal 2 2 7 2 11 2 2" xfId="46090"/>
    <cellStyle name="Normal 2 2 7 2 11 3" xfId="13506"/>
    <cellStyle name="Normal 2 2 7 2 11 3 2" xfId="31241"/>
    <cellStyle name="Normal 2 2 7 2 11 4" xfId="13507"/>
    <cellStyle name="Normal 2 2 7 2 11 4 2" xfId="57076"/>
    <cellStyle name="Normal 2 2 7 2 11 5" xfId="13508"/>
    <cellStyle name="Normal 2 2 7 2 11 5 2" xfId="46089"/>
    <cellStyle name="Normal 2 2 7 2 11 6" xfId="13509"/>
    <cellStyle name="Normal 2 2 7 2 11 6 2" xfId="46088"/>
    <cellStyle name="Normal 2 2 7 2 11 7" xfId="46087"/>
    <cellStyle name="Normal 2 2 7 2 12" xfId="13510"/>
    <cellStyle name="Normal 2 2 7 2 12 2" xfId="46086"/>
    <cellStyle name="Normal 2 2 7 2 13" xfId="29742"/>
    <cellStyle name="Normal 2 2 7 2 13 2" xfId="46085"/>
    <cellStyle name="Normal 2 2 7 2 14" xfId="13489"/>
    <cellStyle name="Normal 2 2 7 2 15" xfId="46084"/>
    <cellStyle name="Normal 2 2 7 2 16" xfId="2956"/>
    <cellStyle name="Normal 2 2 7 2 2" xfId="1139"/>
    <cellStyle name="Normal 2 2 7 2 2 10" xfId="46083"/>
    <cellStyle name="Normal 2 2 7 2 2 11" xfId="46082"/>
    <cellStyle name="Normal 2 2 7 2 2 12" xfId="2957"/>
    <cellStyle name="Normal 2 2 7 2 2 2" xfId="1140"/>
    <cellStyle name="Normal 2 2 7 2 2 2 2" xfId="13513"/>
    <cellStyle name="Normal 2 2 7 2 2 2 2 2" xfId="34194"/>
    <cellStyle name="Normal 2 2 7 2 2 2 3" xfId="13514"/>
    <cellStyle name="Normal 2 2 7 2 2 2 3 2" xfId="55186"/>
    <cellStyle name="Normal 2 2 7 2 2 2 4" xfId="29743"/>
    <cellStyle name="Normal 2 2 7 2 2 2 4 2" xfId="54192"/>
    <cellStyle name="Normal 2 2 7 2 2 2 5" xfId="13512"/>
    <cellStyle name="Normal 2 2 7 2 2 2 6" xfId="32953"/>
    <cellStyle name="Normal 2 2 7 2 2 2 7" xfId="2958"/>
    <cellStyle name="Normal 2 2 7 2 2 3" xfId="13515"/>
    <cellStyle name="Normal 2 2 7 2 2 3 2" xfId="13516"/>
    <cellStyle name="Normal 2 2 7 2 2 3 2 2" xfId="57479"/>
    <cellStyle name="Normal 2 2 7 2 2 3 3" xfId="57073"/>
    <cellStyle name="Normal 2 2 7 2 2 4" xfId="13517"/>
    <cellStyle name="Normal 2 2 7 2 2 4 2" xfId="31240"/>
    <cellStyle name="Normal 2 2 7 2 2 5" xfId="13518"/>
    <cellStyle name="Normal 2 2 7 2 2 5 2" xfId="46080"/>
    <cellStyle name="Normal 2 2 7 2 2 6" xfId="13519"/>
    <cellStyle name="Normal 2 2 7 2 2 6 2" xfId="46081"/>
    <cellStyle name="Normal 2 2 7 2 2 7" xfId="13511"/>
    <cellStyle name="Normal 2 2 7 2 2 7 2" xfId="54193"/>
    <cellStyle name="Normal 2 2 7 2 2 8" xfId="31239"/>
    <cellStyle name="Normal 2 2 7 2 2 9" xfId="33457"/>
    <cellStyle name="Normal 2 2 7 2 2_Risikomatrise samlet 2012" xfId="13520"/>
    <cellStyle name="Normal 2 2 7 2 3" xfId="1141"/>
    <cellStyle name="Normal 2 2 7 2 3 2" xfId="13522"/>
    <cellStyle name="Normal 2 2 7 2 3 2 2" xfId="31238"/>
    <cellStyle name="Normal 2 2 7 2 3 3" xfId="13523"/>
    <cellStyle name="Normal 2 2 7 2 3 3 2" xfId="46078"/>
    <cellStyle name="Normal 2 2 7 2 3 4" xfId="13524"/>
    <cellStyle name="Normal 2 2 7 2 3 4 2" xfId="46079"/>
    <cellStyle name="Normal 2 2 7 2 3 5" xfId="29744"/>
    <cellStyle name="Normal 2 2 7 2 3 5 2" xfId="31237"/>
    <cellStyle name="Normal 2 2 7 2 3 6" xfId="13521"/>
    <cellStyle name="Normal 2 2 7 2 3 7" xfId="46077"/>
    <cellStyle name="Normal 2 2 7 2 3 8" xfId="2959"/>
    <cellStyle name="Normal 2 2 7 2 4" xfId="1142"/>
    <cellStyle name="Normal 2 2 7 2 4 2" xfId="13526"/>
    <cellStyle name="Normal 2 2 7 2 4 2 2" xfId="31236"/>
    <cellStyle name="Normal 2 2 7 2 4 3" xfId="13527"/>
    <cellStyle name="Normal 2 2 7 2 4 3 2" xfId="46073"/>
    <cellStyle name="Normal 2 2 7 2 4 4" xfId="29745"/>
    <cellStyle name="Normal 2 2 7 2 4 4 2" xfId="57075"/>
    <cellStyle name="Normal 2 2 7 2 4 5" xfId="13525"/>
    <cellStyle name="Normal 2 2 7 2 4 6" xfId="46076"/>
    <cellStyle name="Normal 2 2 7 2 4 7" xfId="2960"/>
    <cellStyle name="Normal 2 2 7 2 5" xfId="1143"/>
    <cellStyle name="Normal 2 2 7 2 5 2" xfId="13529"/>
    <cellStyle name="Normal 2 2 7 2 5 2 2" xfId="31235"/>
    <cellStyle name="Normal 2 2 7 2 5 3" xfId="13530"/>
    <cellStyle name="Normal 2 2 7 2 5 3 2" xfId="46075"/>
    <cellStyle name="Normal 2 2 7 2 5 4" xfId="29746"/>
    <cellStyle name="Normal 2 2 7 2 5 4 2" xfId="31234"/>
    <cellStyle name="Normal 2 2 7 2 5 5" xfId="13528"/>
    <cellStyle name="Normal 2 2 7 2 5 6" xfId="46074"/>
    <cellStyle name="Normal 2 2 7 2 5 7" xfId="2961"/>
    <cellStyle name="Normal 2 2 7 2 6" xfId="13531"/>
    <cellStyle name="Normal 2 2 7 2 6 2" xfId="31233"/>
    <cellStyle name="Normal 2 2 7 2 7" xfId="13532"/>
    <cellStyle name="Normal 2 2 7 2 7 2" xfId="32952"/>
    <cellStyle name="Normal 2 2 7 2 8" xfId="13533"/>
    <cellStyle name="Normal 2 2 7 2 8 2" xfId="13534"/>
    <cellStyle name="Normal 2 2 7 2 8 2 2" xfId="13535"/>
    <cellStyle name="Normal 2 2 7 2 8 2 2 2" xfId="13536"/>
    <cellStyle name="Normal 2 2 7 2 8 2 2 2 2" xfId="31232"/>
    <cellStyle name="Normal 2 2 7 2 8 2 2 3" xfId="46072"/>
    <cellStyle name="Normal 2 2 7 2 8 2 3" xfId="13537"/>
    <cellStyle name="Normal 2 2 7 2 8 2 3 2" xfId="46071"/>
    <cellStyle name="Normal 2 2 7 2 8 2 4" xfId="13538"/>
    <cellStyle name="Normal 2 2 7 2 8 2 4 2" xfId="34192"/>
    <cellStyle name="Normal 2 2 7 2 8 2 5" xfId="13539"/>
    <cellStyle name="Normal 2 2 7 2 8 2 5 2" xfId="46070"/>
    <cellStyle name="Normal 2 2 7 2 8 2 6" xfId="46069"/>
    <cellStyle name="Normal 2 2 7 2 8 3" xfId="13540"/>
    <cellStyle name="Normal 2 2 7 2 8 3 2" xfId="13541"/>
    <cellStyle name="Normal 2 2 7 2 8 3 2 2" xfId="46068"/>
    <cellStyle name="Normal 2 2 7 2 8 3 3" xfId="13542"/>
    <cellStyle name="Normal 2 2 7 2 8 3 3 2" xfId="46067"/>
    <cellStyle name="Normal 2 2 7 2 8 3 4" xfId="35207"/>
    <cellStyle name="Normal 2 2 7 2 8 4" xfId="13543"/>
    <cellStyle name="Normal 2 2 7 2 8 4 2" xfId="55185"/>
    <cellStyle name="Normal 2 2 7 2 8 5" xfId="13544"/>
    <cellStyle name="Normal 2 2 7 2 8 5 2" xfId="31231"/>
    <cellStyle name="Normal 2 2 7 2 8 6" xfId="13545"/>
    <cellStyle name="Normal 2 2 7 2 8 6 2" xfId="57373"/>
    <cellStyle name="Normal 2 2 7 2 8 7" xfId="13546"/>
    <cellStyle name="Normal 2 2 7 2 8 7 2" xfId="46066"/>
    <cellStyle name="Normal 2 2 7 2 8 8" xfId="46065"/>
    <cellStyle name="Normal 2 2 7 2 9" xfId="13547"/>
    <cellStyle name="Normal 2 2 7 2 9 2" xfId="13548"/>
    <cellStyle name="Normal 2 2 7 2 9 2 2" xfId="13549"/>
    <cellStyle name="Normal 2 2 7 2 9 2 2 2" xfId="13550"/>
    <cellStyle name="Normal 2 2 7 2 9 2 2 2 2" xfId="46064"/>
    <cellStyle name="Normal 2 2 7 2 9 2 2 3" xfId="46063"/>
    <cellStyle name="Normal 2 2 7 2 9 2 3" xfId="13551"/>
    <cellStyle name="Normal 2 2 7 2 9 2 3 2" xfId="46062"/>
    <cellStyle name="Normal 2 2 7 2 9 2 4" xfId="13552"/>
    <cellStyle name="Normal 2 2 7 2 9 2 4 2" xfId="46061"/>
    <cellStyle name="Normal 2 2 7 2 9 2 5" xfId="13553"/>
    <cellStyle name="Normal 2 2 7 2 9 2 5 2" xfId="46060"/>
    <cellStyle name="Normal 2 2 7 2 9 2 6" xfId="46059"/>
    <cellStyle name="Normal 2 2 7 2 9 3" xfId="13554"/>
    <cellStyle name="Normal 2 2 7 2 9 3 2" xfId="13555"/>
    <cellStyle name="Normal 2 2 7 2 9 3 2 2" xfId="46058"/>
    <cellStyle name="Normal 2 2 7 2 9 3 3" xfId="13556"/>
    <cellStyle name="Normal 2 2 7 2 9 3 3 2" xfId="46057"/>
    <cellStyle name="Normal 2 2 7 2 9 3 4" xfId="46056"/>
    <cellStyle name="Normal 2 2 7 2 9 4" xfId="13557"/>
    <cellStyle name="Normal 2 2 7 2 9 4 2" xfId="46055"/>
    <cellStyle name="Normal 2 2 7 2 9 5" xfId="13558"/>
    <cellStyle name="Normal 2 2 7 2 9 5 2" xfId="46054"/>
    <cellStyle name="Normal 2 2 7 2 9 6" xfId="13559"/>
    <cellStyle name="Normal 2 2 7 2 9 6 2" xfId="46053"/>
    <cellStyle name="Normal 2 2 7 2 9 7" xfId="13560"/>
    <cellStyle name="Normal 2 2 7 2 9 7 2" xfId="46052"/>
    <cellStyle name="Normal 2 2 7 2 9 8" xfId="46051"/>
    <cellStyle name="Normal 2 2 7 2_Risikomatrise BM 2012" xfId="13561"/>
    <cellStyle name="Normal 2 2 7 20" xfId="13473"/>
    <cellStyle name="Normal 2 2 7 20 2" xfId="46050"/>
    <cellStyle name="Normal 2 2 7 21" xfId="46049"/>
    <cellStyle name="Normal 2 2 7 22" xfId="55503"/>
    <cellStyle name="Normal 2 2 7 23" xfId="46048"/>
    <cellStyle name="Normal 2 2 7 24" xfId="46047"/>
    <cellStyle name="Normal 2 2 7 25" xfId="2955"/>
    <cellStyle name="Normal 2 2 7 3" xfId="1144"/>
    <cellStyle name="Normal 2 2 7 3 2" xfId="1145"/>
    <cellStyle name="Normal 2 2 7 3 2 2" xfId="13564"/>
    <cellStyle name="Normal 2 2 7 3 2 2 2" xfId="46046"/>
    <cellStyle name="Normal 2 2 7 3 2 3" xfId="13565"/>
    <cellStyle name="Normal 2 2 7 3 2 3 2" xfId="46045"/>
    <cellStyle name="Normal 2 2 7 3 2 4" xfId="29748"/>
    <cellStyle name="Normal 2 2 7 3 2 4 2" xfId="46044"/>
    <cellStyle name="Normal 2 2 7 3 2 5" xfId="13563"/>
    <cellStyle name="Normal 2 2 7 3 2 6" xfId="46043"/>
    <cellStyle name="Normal 2 2 7 3 2 7" xfId="2963"/>
    <cellStyle name="Normal 2 2 7 3 3" xfId="13566"/>
    <cellStyle name="Normal 2 2 7 3 3 2" xfId="46042"/>
    <cellStyle name="Normal 2 2 7 3 4" xfId="13567"/>
    <cellStyle name="Normal 2 2 7 3 4 2" xfId="46041"/>
    <cellStyle name="Normal 2 2 7 3 5" xfId="29747"/>
    <cellStyle name="Normal 2 2 7 3 5 2" xfId="46040"/>
    <cellStyle name="Normal 2 2 7 3 6" xfId="13562"/>
    <cellStyle name="Normal 2 2 7 3 7" xfId="46039"/>
    <cellStyle name="Normal 2 2 7 3 8" xfId="2962"/>
    <cellStyle name="Normal 2 2 7 3_Score samlet Q4 2011" xfId="13568"/>
    <cellStyle name="Normal 2 2 7 4" xfId="1146"/>
    <cellStyle name="Normal 2 2 7 4 10" xfId="13570"/>
    <cellStyle name="Normal 2 2 7 4 10 2" xfId="46038"/>
    <cellStyle name="Normal 2 2 7 4 11" xfId="13571"/>
    <cellStyle name="Normal 2 2 7 4 11 2" xfId="46037"/>
    <cellStyle name="Normal 2 2 7 4 12" xfId="13569"/>
    <cellStyle name="Normal 2 2 7 4 12 2" xfId="46036"/>
    <cellStyle name="Normal 2 2 7 4 13" xfId="46035"/>
    <cellStyle name="Normal 2 2 7 4 14" xfId="46034"/>
    <cellStyle name="Normal 2 2 7 4 15" xfId="46033"/>
    <cellStyle name="Normal 2 2 7 4 16" xfId="46032"/>
    <cellStyle name="Normal 2 2 7 4 17" xfId="2964"/>
    <cellStyle name="Normal 2 2 7 4 2" xfId="13572"/>
    <cellStyle name="Normal 2 2 7 4 2 2" xfId="13573"/>
    <cellStyle name="Normal 2 2 7 4 2 2 2" xfId="46031"/>
    <cellStyle name="Normal 2 2 7 4 2 3" xfId="46030"/>
    <cellStyle name="Normal 2 2 7 4 3" xfId="13574"/>
    <cellStyle name="Normal 2 2 7 4 3 2" xfId="13575"/>
    <cellStyle name="Normal 2 2 7 4 3 2 2" xfId="13576"/>
    <cellStyle name="Normal 2 2 7 4 3 2 2 2" xfId="13577"/>
    <cellStyle name="Normal 2 2 7 4 3 2 2 2 2" xfId="46029"/>
    <cellStyle name="Normal 2 2 7 4 3 2 2 3" xfId="46028"/>
    <cellStyle name="Normal 2 2 7 4 3 2 3" xfId="13578"/>
    <cellStyle name="Normal 2 2 7 4 3 2 3 2" xfId="46025"/>
    <cellStyle name="Normal 2 2 7 4 3 2 4" xfId="13579"/>
    <cellStyle name="Normal 2 2 7 4 3 2 4 2" xfId="57074"/>
    <cellStyle name="Normal 2 2 7 4 3 2 5" xfId="13580"/>
    <cellStyle name="Normal 2 2 7 4 3 2 5 2" xfId="46027"/>
    <cellStyle name="Normal 2 2 7 4 3 2 6" xfId="46026"/>
    <cellStyle name="Normal 2 2 7 4 3 3" xfId="13581"/>
    <cellStyle name="Normal 2 2 7 4 3 3 2" xfId="13582"/>
    <cellStyle name="Normal 2 2 7 4 3 3 2 2" xfId="32951"/>
    <cellStyle name="Normal 2 2 7 4 3 3 3" xfId="13583"/>
    <cellStyle name="Normal 2 2 7 4 3 3 3 2" xfId="46024"/>
    <cellStyle name="Normal 2 2 7 4 3 3 4" xfId="46020"/>
    <cellStyle name="Normal 2 2 7 4 3 4" xfId="13584"/>
    <cellStyle name="Normal 2 2 7 4 3 4 2" xfId="53310"/>
    <cellStyle name="Normal 2 2 7 4 3 5" xfId="13585"/>
    <cellStyle name="Normal 2 2 7 4 3 5 2" xfId="32950"/>
    <cellStyle name="Normal 2 2 7 4 3 6" xfId="13586"/>
    <cellStyle name="Normal 2 2 7 4 3 6 2" xfId="53673"/>
    <cellStyle name="Normal 2 2 7 4 3 7" xfId="13587"/>
    <cellStyle name="Normal 2 2 7 4 3 7 2" xfId="57072"/>
    <cellStyle name="Normal 2 2 7 4 3 8" xfId="46023"/>
    <cellStyle name="Normal 2 2 7 4 4" xfId="13588"/>
    <cellStyle name="Normal 2 2 7 4 4 2" xfId="13589"/>
    <cellStyle name="Normal 2 2 7 4 4 2 2" xfId="13590"/>
    <cellStyle name="Normal 2 2 7 4 4 2 2 2" xfId="13591"/>
    <cellStyle name="Normal 2 2 7 4 4 2 2 2 2" xfId="46022"/>
    <cellStyle name="Normal 2 2 7 4 4 2 2 3" xfId="54190"/>
    <cellStyle name="Normal 2 2 7 4 4 2 3" xfId="13592"/>
    <cellStyle name="Normal 2 2 7 4 4 2 3 2" xfId="31230"/>
    <cellStyle name="Normal 2 2 7 4 4 2 4" xfId="13593"/>
    <cellStyle name="Normal 2 2 7 4 4 2 4 2" xfId="46021"/>
    <cellStyle name="Normal 2 2 7 4 4 2 5" xfId="13594"/>
    <cellStyle name="Normal 2 2 7 4 4 2 5 2" xfId="32949"/>
    <cellStyle name="Normal 2 2 7 4 4 2 6" xfId="32948"/>
    <cellStyle name="Normal 2 2 7 4 4 3" xfId="13595"/>
    <cellStyle name="Normal 2 2 7 4 4 3 2" xfId="13596"/>
    <cellStyle name="Normal 2 2 7 4 4 3 2 2" xfId="46018"/>
    <cellStyle name="Normal 2 2 7 4 4 3 3" xfId="13597"/>
    <cellStyle name="Normal 2 2 7 4 4 3 3 2" xfId="46017"/>
    <cellStyle name="Normal 2 2 7 4 4 3 4" xfId="46016"/>
    <cellStyle name="Normal 2 2 7 4 4 4" xfId="13598"/>
    <cellStyle name="Normal 2 2 7 4 4 4 2" xfId="46015"/>
    <cellStyle name="Normal 2 2 7 4 4 5" xfId="13599"/>
    <cellStyle name="Normal 2 2 7 4 4 5 2" xfId="46014"/>
    <cellStyle name="Normal 2 2 7 4 4 6" xfId="13600"/>
    <cellStyle name="Normal 2 2 7 4 4 6 2" xfId="55184"/>
    <cellStyle name="Normal 2 2 7 4 4 7" xfId="13601"/>
    <cellStyle name="Normal 2 2 7 4 4 7 2" xfId="46013"/>
    <cellStyle name="Normal 2 2 7 4 4 8" xfId="46012"/>
    <cellStyle name="Normal 2 2 7 4 5" xfId="13602"/>
    <cellStyle name="Normal 2 2 7 4 5 2" xfId="13603"/>
    <cellStyle name="Normal 2 2 7 4 5 2 2" xfId="13604"/>
    <cellStyle name="Normal 2 2 7 4 5 2 2 2" xfId="46007"/>
    <cellStyle name="Normal 2 2 7 4 5 2 3" xfId="57070"/>
    <cellStyle name="Normal 2 2 7 4 5 3" xfId="13605"/>
    <cellStyle name="Normal 2 2 7 4 5 3 2" xfId="46011"/>
    <cellStyle name="Normal 2 2 7 4 5 4" xfId="13606"/>
    <cellStyle name="Normal 2 2 7 4 5 4 2" xfId="46010"/>
    <cellStyle name="Normal 2 2 7 4 5 5" xfId="13607"/>
    <cellStyle name="Normal 2 2 7 4 5 5 2" xfId="45971"/>
    <cellStyle name="Normal 2 2 7 4 5 6" xfId="55440"/>
    <cellStyle name="Normal 2 2 7 4 6" xfId="13608"/>
    <cellStyle name="Normal 2 2 7 4 6 2" xfId="13609"/>
    <cellStyle name="Normal 2 2 7 4 6 2 2" xfId="46009"/>
    <cellStyle name="Normal 2 2 7 4 6 3" xfId="13610"/>
    <cellStyle name="Normal 2 2 7 4 6 3 2" xfId="46008"/>
    <cellStyle name="Normal 2 2 7 4 6 4" xfId="32947"/>
    <cellStyle name="Normal 2 2 7 4 7" xfId="13611"/>
    <cellStyle name="Normal 2 2 7 4 7 2" xfId="46002"/>
    <cellStyle name="Normal 2 2 7 4 8" xfId="13612"/>
    <cellStyle name="Normal 2 2 7 4 8 2" xfId="57069"/>
    <cellStyle name="Normal 2 2 7 4 9" xfId="13613"/>
    <cellStyle name="Normal 2 2 7 4 9 2" xfId="46006"/>
    <cellStyle name="Normal 2 2 7 5" xfId="1147"/>
    <cellStyle name="Normal 2 2 7 5 10" xfId="13615"/>
    <cellStyle name="Normal 2 2 7 5 10 2" xfId="46005"/>
    <cellStyle name="Normal 2 2 7 5 11" xfId="13616"/>
    <cellStyle name="Normal 2 2 7 5 11 2" xfId="46004"/>
    <cellStyle name="Normal 2 2 7 5 12" xfId="13614"/>
    <cellStyle name="Normal 2 2 7 5 12 2" xfId="34193"/>
    <cellStyle name="Normal 2 2 7 5 13" xfId="46003"/>
    <cellStyle name="Normal 2 2 7 5 14" xfId="57478"/>
    <cellStyle name="Normal 2 2 7 5 15" xfId="46001"/>
    <cellStyle name="Normal 2 2 7 5 16" xfId="32946"/>
    <cellStyle name="Normal 2 2 7 5 17" xfId="2965"/>
    <cellStyle name="Normal 2 2 7 5 2" xfId="13617"/>
    <cellStyle name="Normal 2 2 7 5 2 2" xfId="13618"/>
    <cellStyle name="Normal 2 2 7 5 2 2 2" xfId="46000"/>
    <cellStyle name="Normal 2 2 7 5 2 3" xfId="45999"/>
    <cellStyle name="Normal 2 2 7 5 3" xfId="13619"/>
    <cellStyle name="Normal 2 2 7 5 3 2" xfId="13620"/>
    <cellStyle name="Normal 2 2 7 5 3 2 2" xfId="13621"/>
    <cellStyle name="Normal 2 2 7 5 3 2 2 2" xfId="13622"/>
    <cellStyle name="Normal 2 2 7 5 3 2 2 2 2" xfId="45998"/>
    <cellStyle name="Normal 2 2 7 5 3 2 2 3" xfId="45997"/>
    <cellStyle name="Normal 2 2 7 5 3 2 3" xfId="13623"/>
    <cellStyle name="Normal 2 2 7 5 3 2 3 2" xfId="45996"/>
    <cellStyle name="Normal 2 2 7 5 3 2 4" xfId="13624"/>
    <cellStyle name="Normal 2 2 7 5 3 2 4 2" xfId="45995"/>
    <cellStyle name="Normal 2 2 7 5 3 2 5" xfId="13625"/>
    <cellStyle name="Normal 2 2 7 5 3 2 5 2" xfId="45994"/>
    <cellStyle name="Normal 2 2 7 5 3 2 6" xfId="45993"/>
    <cellStyle name="Normal 2 2 7 5 3 3" xfId="13626"/>
    <cellStyle name="Normal 2 2 7 5 3 3 2" xfId="13627"/>
    <cellStyle name="Normal 2 2 7 5 3 3 2 2" xfId="45992"/>
    <cellStyle name="Normal 2 2 7 5 3 3 3" xfId="13628"/>
    <cellStyle name="Normal 2 2 7 5 3 3 3 2" xfId="45991"/>
    <cellStyle name="Normal 2 2 7 5 3 3 4" xfId="45990"/>
    <cellStyle name="Normal 2 2 7 5 3 4" xfId="13629"/>
    <cellStyle name="Normal 2 2 7 5 3 4 2" xfId="45989"/>
    <cellStyle name="Normal 2 2 7 5 3 5" xfId="13630"/>
    <cellStyle name="Normal 2 2 7 5 3 5 2" xfId="45988"/>
    <cellStyle name="Normal 2 2 7 5 3 6" xfId="13631"/>
    <cellStyle name="Normal 2 2 7 5 3 6 2" xfId="45987"/>
    <cellStyle name="Normal 2 2 7 5 3 7" xfId="13632"/>
    <cellStyle name="Normal 2 2 7 5 3 7 2" xfId="45986"/>
    <cellStyle name="Normal 2 2 7 5 3 8" xfId="45985"/>
    <cellStyle name="Normal 2 2 7 5 4" xfId="13633"/>
    <cellStyle name="Normal 2 2 7 5 4 2" xfId="13634"/>
    <cellStyle name="Normal 2 2 7 5 4 2 2" xfId="13635"/>
    <cellStyle name="Normal 2 2 7 5 4 2 2 2" xfId="13636"/>
    <cellStyle name="Normal 2 2 7 5 4 2 2 2 2" xfId="45984"/>
    <cellStyle name="Normal 2 2 7 5 4 2 2 3" xfId="45983"/>
    <cellStyle name="Normal 2 2 7 5 4 2 3" xfId="13637"/>
    <cellStyle name="Normal 2 2 7 5 4 2 3 2" xfId="45982"/>
    <cellStyle name="Normal 2 2 7 5 4 2 4" xfId="13638"/>
    <cellStyle name="Normal 2 2 7 5 4 2 4 2" xfId="45981"/>
    <cellStyle name="Normal 2 2 7 5 4 2 5" xfId="13639"/>
    <cellStyle name="Normal 2 2 7 5 4 2 5 2" xfId="45980"/>
    <cellStyle name="Normal 2 2 7 5 4 2 6" xfId="45979"/>
    <cellStyle name="Normal 2 2 7 5 4 3" xfId="13640"/>
    <cellStyle name="Normal 2 2 7 5 4 3 2" xfId="13641"/>
    <cellStyle name="Normal 2 2 7 5 4 3 2 2" xfId="45978"/>
    <cellStyle name="Normal 2 2 7 5 4 3 3" xfId="13642"/>
    <cellStyle name="Normal 2 2 7 5 4 3 3 2" xfId="45977"/>
    <cellStyle name="Normal 2 2 7 5 4 3 4" xfId="45976"/>
    <cellStyle name="Normal 2 2 7 5 4 4" xfId="13643"/>
    <cellStyle name="Normal 2 2 7 5 4 4 2" xfId="45975"/>
    <cellStyle name="Normal 2 2 7 5 4 5" xfId="13644"/>
    <cellStyle name="Normal 2 2 7 5 4 5 2" xfId="45974"/>
    <cellStyle name="Normal 2 2 7 5 4 6" xfId="13645"/>
    <cellStyle name="Normal 2 2 7 5 4 6 2" xfId="45973"/>
    <cellStyle name="Normal 2 2 7 5 4 7" xfId="13646"/>
    <cellStyle name="Normal 2 2 7 5 4 7 2" xfId="45972"/>
    <cellStyle name="Normal 2 2 7 5 4 8" xfId="35201"/>
    <cellStyle name="Normal 2 2 7 5 5" xfId="13647"/>
    <cellStyle name="Normal 2 2 7 5 5 2" xfId="13648"/>
    <cellStyle name="Normal 2 2 7 5 5 2 2" xfId="13649"/>
    <cellStyle name="Normal 2 2 7 5 5 2 2 2" xfId="45969"/>
    <cellStyle name="Normal 2 2 7 5 5 2 3" xfId="45970"/>
    <cellStyle name="Normal 2 2 7 5 5 3" xfId="13650"/>
    <cellStyle name="Normal 2 2 7 5 5 3 2" xfId="4135"/>
    <cellStyle name="Normal 2 2 7 5 5 4" xfId="13651"/>
    <cellStyle name="Normal 2 2 7 5 5 4 2" xfId="45939"/>
    <cellStyle name="Normal 2 2 7 5 5 5" xfId="13652"/>
    <cellStyle name="Normal 2 2 7 5 5 5 2" xfId="33344"/>
    <cellStyle name="Normal 2 2 7 5 5 6" xfId="45968"/>
    <cellStyle name="Normal 2 2 7 5 6" xfId="13653"/>
    <cellStyle name="Normal 2 2 7 5 6 2" xfId="13654"/>
    <cellStyle name="Normal 2 2 7 5 6 2 2" xfId="45967"/>
    <cellStyle name="Normal 2 2 7 5 6 3" xfId="13655"/>
    <cellStyle name="Normal 2 2 7 5 6 3 2" xfId="45966"/>
    <cellStyle name="Normal 2 2 7 5 6 4" xfId="45965"/>
    <cellStyle name="Normal 2 2 7 5 7" xfId="13656"/>
    <cellStyle name="Normal 2 2 7 5 7 2" xfId="45964"/>
    <cellStyle name="Normal 2 2 7 5 8" xfId="13657"/>
    <cellStyle name="Normal 2 2 7 5 8 2" xfId="45963"/>
    <cellStyle name="Normal 2 2 7 5 9" xfId="13658"/>
    <cellStyle name="Normal 2 2 7 5 9 2" xfId="55183"/>
    <cellStyle name="Normal 2 2 7 6" xfId="1148"/>
    <cellStyle name="Normal 2 2 7 6 10" xfId="13660"/>
    <cellStyle name="Normal 2 2 7 6 10 2" xfId="45962"/>
    <cellStyle name="Normal 2 2 7 6 11" xfId="13661"/>
    <cellStyle name="Normal 2 2 7 6 11 2" xfId="45961"/>
    <cellStyle name="Normal 2 2 7 6 12" xfId="13659"/>
    <cellStyle name="Normal 2 2 7 6 12 2" xfId="54191"/>
    <cellStyle name="Normal 2 2 7 6 13" xfId="45959"/>
    <cellStyle name="Normal 2 2 7 6 14" xfId="45958"/>
    <cellStyle name="Normal 2 2 7 6 15" xfId="45957"/>
    <cellStyle name="Normal 2 2 7 6 16" xfId="45956"/>
    <cellStyle name="Normal 2 2 7 6 17" xfId="2966"/>
    <cellStyle name="Normal 2 2 7 6 2" xfId="13662"/>
    <cellStyle name="Normal 2 2 7 6 2 2" xfId="13663"/>
    <cellStyle name="Normal 2 2 7 6 2 2 2" xfId="45955"/>
    <cellStyle name="Normal 2 2 7 6 2 3" xfId="45954"/>
    <cellStyle name="Normal 2 2 7 6 3" xfId="13664"/>
    <cellStyle name="Normal 2 2 7 6 3 2" xfId="13665"/>
    <cellStyle name="Normal 2 2 7 6 3 2 2" xfId="13666"/>
    <cellStyle name="Normal 2 2 7 6 3 2 2 2" xfId="13667"/>
    <cellStyle name="Normal 2 2 7 6 3 2 2 2 2" xfId="45953"/>
    <cellStyle name="Normal 2 2 7 6 3 2 2 3" xfId="45952"/>
    <cellStyle name="Normal 2 2 7 6 3 2 3" xfId="13668"/>
    <cellStyle name="Normal 2 2 7 6 3 2 3 2" xfId="45951"/>
    <cellStyle name="Normal 2 2 7 6 3 2 4" xfId="13669"/>
    <cellStyle name="Normal 2 2 7 6 3 2 4 2" xfId="45950"/>
    <cellStyle name="Normal 2 2 7 6 3 2 5" xfId="13670"/>
    <cellStyle name="Normal 2 2 7 6 3 2 5 2" xfId="45949"/>
    <cellStyle name="Normal 2 2 7 6 3 2 6" xfId="45948"/>
    <cellStyle name="Normal 2 2 7 6 3 3" xfId="13671"/>
    <cellStyle name="Normal 2 2 7 6 3 3 2" xfId="13672"/>
    <cellStyle name="Normal 2 2 7 6 3 3 2 2" xfId="45947"/>
    <cellStyle name="Normal 2 2 7 6 3 3 3" xfId="13673"/>
    <cellStyle name="Normal 2 2 7 6 3 3 3 2" xfId="45946"/>
    <cellStyle name="Normal 2 2 7 6 3 3 4" xfId="45945"/>
    <cellStyle name="Normal 2 2 7 6 3 4" xfId="13674"/>
    <cellStyle name="Normal 2 2 7 6 3 4 2" xfId="45944"/>
    <cellStyle name="Normal 2 2 7 6 3 5" xfId="13675"/>
    <cellStyle name="Normal 2 2 7 6 3 5 2" xfId="45943"/>
    <cellStyle name="Normal 2 2 7 6 3 6" xfId="13676"/>
    <cellStyle name="Normal 2 2 7 6 3 6 2" xfId="45942"/>
    <cellStyle name="Normal 2 2 7 6 3 7" xfId="13677"/>
    <cellStyle name="Normal 2 2 7 6 3 7 2" xfId="34191"/>
    <cellStyle name="Normal 2 2 7 6 3 8" xfId="45960"/>
    <cellStyle name="Normal 2 2 7 6 4" xfId="13678"/>
    <cellStyle name="Normal 2 2 7 6 4 2" xfId="13679"/>
    <cellStyle name="Normal 2 2 7 6 4 2 2" xfId="13680"/>
    <cellStyle name="Normal 2 2 7 6 4 2 2 2" xfId="13681"/>
    <cellStyle name="Normal 2 2 7 6 4 2 2 2 2" xfId="45941"/>
    <cellStyle name="Normal 2 2 7 6 4 2 2 3" xfId="45940"/>
    <cellStyle name="Normal 2 2 7 6 4 2 3" xfId="13682"/>
    <cellStyle name="Normal 2 2 7 6 4 2 3 2" xfId="35202"/>
    <cellStyle name="Normal 2 2 7 6 4 2 4" xfId="13683"/>
    <cellStyle name="Normal 2 2 7 6 4 2 4 2" xfId="45927"/>
    <cellStyle name="Normal 2 2 7 6 4 2 5" xfId="13684"/>
    <cellStyle name="Normal 2 2 7 6 4 2 5 2" xfId="45938"/>
    <cellStyle name="Normal 2 2 7 6 4 2 6" xfId="45937"/>
    <cellStyle name="Normal 2 2 7 6 4 3" xfId="13685"/>
    <cellStyle name="Normal 2 2 7 6 4 3 2" xfId="13686"/>
    <cellStyle name="Normal 2 2 7 6 4 3 2 2" xfId="45936"/>
    <cellStyle name="Normal 2 2 7 6 4 3 3" xfId="13687"/>
    <cellStyle name="Normal 2 2 7 6 4 3 3 2" xfId="45935"/>
    <cellStyle name="Normal 2 2 7 6 4 3 4" xfId="45934"/>
    <cellStyle name="Normal 2 2 7 6 4 4" xfId="13688"/>
    <cellStyle name="Normal 2 2 7 6 4 4 2" xfId="45933"/>
    <cellStyle name="Normal 2 2 7 6 4 5" xfId="13689"/>
    <cellStyle name="Normal 2 2 7 6 4 5 2" xfId="45932"/>
    <cellStyle name="Normal 2 2 7 6 4 6" xfId="13690"/>
    <cellStyle name="Normal 2 2 7 6 4 6 2" xfId="45931"/>
    <cellStyle name="Normal 2 2 7 6 4 7" xfId="13691"/>
    <cellStyle name="Normal 2 2 7 6 4 7 2" xfId="45930"/>
    <cellStyle name="Normal 2 2 7 6 4 8" xfId="45929"/>
    <cellStyle name="Normal 2 2 7 6 5" xfId="13692"/>
    <cellStyle name="Normal 2 2 7 6 5 2" xfId="13693"/>
    <cellStyle name="Normal 2 2 7 6 5 2 2" xfId="13694"/>
    <cellStyle name="Normal 2 2 7 6 5 2 2 2" xfId="45928"/>
    <cellStyle name="Normal 2 2 7 6 5 2 3" xfId="53672"/>
    <cellStyle name="Normal 2 2 7 6 5 3" xfId="13695"/>
    <cellStyle name="Normal 2 2 7 6 5 3 2" xfId="55179"/>
    <cellStyle name="Normal 2 2 7 6 5 4" xfId="13696"/>
    <cellStyle name="Normal 2 2 7 6 5 4 2" xfId="53308"/>
    <cellStyle name="Normal 2 2 7 6 5 5" xfId="13697"/>
    <cellStyle name="Normal 2 2 7 6 5 5 2" xfId="45926"/>
    <cellStyle name="Normal 2 2 7 6 5 6" xfId="45925"/>
    <cellStyle name="Normal 2 2 7 6 6" xfId="13698"/>
    <cellStyle name="Normal 2 2 7 6 6 2" xfId="13699"/>
    <cellStyle name="Normal 2 2 7 6 6 2 2" xfId="45924"/>
    <cellStyle name="Normal 2 2 7 6 6 3" xfId="13700"/>
    <cellStyle name="Normal 2 2 7 6 6 3 2" xfId="45923"/>
    <cellStyle name="Normal 2 2 7 6 6 4" xfId="45922"/>
    <cellStyle name="Normal 2 2 7 6 7" xfId="13701"/>
    <cellStyle name="Normal 2 2 7 6 7 2" xfId="45921"/>
    <cellStyle name="Normal 2 2 7 6 8" xfId="13702"/>
    <cellStyle name="Normal 2 2 7 6 8 2" xfId="45920"/>
    <cellStyle name="Normal 2 2 7 6 9" xfId="13703"/>
    <cellStyle name="Normal 2 2 7 6 9 2" xfId="45919"/>
    <cellStyle name="Normal 2 2 7 7" xfId="13704"/>
    <cellStyle name="Normal 2 2 7 7 2" xfId="13705"/>
    <cellStyle name="Normal 2 2 7 7 2 2" xfId="45918"/>
    <cellStyle name="Normal 2 2 7 7 3" xfId="45917"/>
    <cellStyle name="Normal 2 2 7 8" xfId="13706"/>
    <cellStyle name="Normal 2 2 7 8 2" xfId="13707"/>
    <cellStyle name="Normal 2 2 7 8 2 2" xfId="45916"/>
    <cellStyle name="Normal 2 2 7 8 3" xfId="45915"/>
    <cellStyle name="Normal 2 2 7 9" xfId="13708"/>
    <cellStyle name="Normal 2 2 7 9 2" xfId="45914"/>
    <cellStyle name="Normal 2 2 7_Risikomatrise samlet 2012" xfId="13709"/>
    <cellStyle name="Normal 2 2 70" xfId="57968"/>
    <cellStyle name="Normal 2 2 8" xfId="1149"/>
    <cellStyle name="Normal 2 2 8 10" xfId="13711"/>
    <cellStyle name="Normal 2 2 8 10 2" xfId="13712"/>
    <cellStyle name="Normal 2 2 8 10 2 2" xfId="55182"/>
    <cellStyle name="Normal 2 2 8 10 3" xfId="13713"/>
    <cellStyle name="Normal 2 2 8 10 3 2" xfId="45913"/>
    <cellStyle name="Normal 2 2 8 10 4" xfId="45912"/>
    <cellStyle name="Normal 2 2 8 11" xfId="13714"/>
    <cellStyle name="Normal 2 2 8 11 2" xfId="13715"/>
    <cellStyle name="Normal 2 2 8 11 2 2" xfId="45911"/>
    <cellStyle name="Normal 2 2 8 11 3" xfId="45910"/>
    <cellStyle name="Normal 2 2 8 12" xfId="13716"/>
    <cellStyle name="Normal 2 2 8 12 2" xfId="45909"/>
    <cellStyle name="Normal 2 2 8 13" xfId="13717"/>
    <cellStyle name="Normal 2 2 8 13 2" xfId="45908"/>
    <cellStyle name="Normal 2 2 8 14" xfId="13718"/>
    <cellStyle name="Normal 2 2 8 14 2" xfId="45907"/>
    <cellStyle name="Normal 2 2 8 15" xfId="13710"/>
    <cellStyle name="Normal 2 2 8 15 2" xfId="55181"/>
    <cellStyle name="Normal 2 2 8 16" xfId="45906"/>
    <cellStyle name="Normal 2 2 8 17" xfId="45905"/>
    <cellStyle name="Normal 2 2 8 18" xfId="45904"/>
    <cellStyle name="Normal 2 2 8 19" xfId="45903"/>
    <cellStyle name="Normal 2 2 8 2" xfId="1150"/>
    <cellStyle name="Normal 2 2 8 2 10" xfId="13720"/>
    <cellStyle name="Normal 2 2 8 2 10 2" xfId="45902"/>
    <cellStyle name="Normal 2 2 8 2 11" xfId="29749"/>
    <cellStyle name="Normal 2 2 8 2 11 2" xfId="45901"/>
    <cellStyle name="Normal 2 2 8 2 12" xfId="13719"/>
    <cellStyle name="Normal 2 2 8 2 13" xfId="45900"/>
    <cellStyle name="Normal 2 2 8 2 14" xfId="2968"/>
    <cellStyle name="Normal 2 2 8 2 2" xfId="1151"/>
    <cellStyle name="Normal 2 2 8 2 2 10" xfId="29750"/>
    <cellStyle name="Normal 2 2 8 2 2 10 2" xfId="45899"/>
    <cellStyle name="Normal 2 2 8 2 2 11" xfId="13721"/>
    <cellStyle name="Normal 2 2 8 2 2 12" xfId="45898"/>
    <cellStyle name="Normal 2 2 8 2 2 13" xfId="2969"/>
    <cellStyle name="Normal 2 2 8 2 2 2" xfId="13722"/>
    <cellStyle name="Normal 2 2 8 2 2 2 2" xfId="13723"/>
    <cellStyle name="Normal 2 2 8 2 2 2 2 2" xfId="55180"/>
    <cellStyle name="Normal 2 2 8 2 2 2 3" xfId="45897"/>
    <cellStyle name="Normal 2 2 8 2 2 3" xfId="13724"/>
    <cellStyle name="Normal 2 2 8 2 2 3 2" xfId="13725"/>
    <cellStyle name="Normal 2 2 8 2 2 3 2 2" xfId="45896"/>
    <cellStyle name="Normal 2 2 8 2 2 3 3" xfId="45895"/>
    <cellStyle name="Normal 2 2 8 2 2 4" xfId="13726"/>
    <cellStyle name="Normal 2 2 8 2 2 4 2" xfId="13727"/>
    <cellStyle name="Normal 2 2 8 2 2 4 2 2" xfId="13728"/>
    <cellStyle name="Normal 2 2 8 2 2 4 2 2 2" xfId="35199"/>
    <cellStyle name="Normal 2 2 8 2 2 4 2 3" xfId="13729"/>
    <cellStyle name="Normal 2 2 8 2 2 4 2 3 2" xfId="45891"/>
    <cellStyle name="Normal 2 2 8 2 2 4 2 4" xfId="55439"/>
    <cellStyle name="Normal 2 2 8 2 2 4 3" xfId="13730"/>
    <cellStyle name="Normal 2 2 8 2 2 4 3 2" xfId="45894"/>
    <cellStyle name="Normal 2 2 8 2 2 4 4" xfId="13731"/>
    <cellStyle name="Normal 2 2 8 2 2 4 4 2" xfId="55178"/>
    <cellStyle name="Normal 2 2 8 2 2 4 5" xfId="13732"/>
    <cellStyle name="Normal 2 2 8 2 2 4 5 2" xfId="45893"/>
    <cellStyle name="Normal 2 2 8 2 2 4 6" xfId="45892"/>
    <cellStyle name="Normal 2 2 8 2 2 5" xfId="13733"/>
    <cellStyle name="Normal 2 2 8 2 2 5 2" xfId="13734"/>
    <cellStyle name="Normal 2 2 8 2 2 5 2 2" xfId="31905"/>
    <cellStyle name="Normal 2 2 8 2 2 5 3" xfId="13735"/>
    <cellStyle name="Normal 2 2 8 2 2 5 3 2" xfId="45887"/>
    <cellStyle name="Normal 2 2 8 2 2 5 4" xfId="53307"/>
    <cellStyle name="Normal 2 2 8 2 2 6" xfId="13736"/>
    <cellStyle name="Normal 2 2 8 2 2 6 2" xfId="13737"/>
    <cellStyle name="Normal 2 2 8 2 2 6 2 2" xfId="45890"/>
    <cellStyle name="Normal 2 2 8 2 2 6 3" xfId="13738"/>
    <cellStyle name="Normal 2 2 8 2 2 6 3 2" xfId="45889"/>
    <cellStyle name="Normal 2 2 8 2 2 6 4" xfId="55177"/>
    <cellStyle name="Normal 2 2 8 2 2 7" xfId="13739"/>
    <cellStyle name="Normal 2 2 8 2 2 7 2" xfId="45888"/>
    <cellStyle name="Normal 2 2 8 2 2 8" xfId="13740"/>
    <cellStyle name="Normal 2 2 8 2 2 8 2" xfId="35200"/>
    <cellStyle name="Normal 2 2 8 2 2 9" xfId="13741"/>
    <cellStyle name="Normal 2 2 8 2 2 9 2" xfId="45883"/>
    <cellStyle name="Normal 2 2 8 2 2_Risikomatrise samlet 2012" xfId="13742"/>
    <cellStyle name="Normal 2 2 8 2 3" xfId="13743"/>
    <cellStyle name="Normal 2 2 8 2 3 2" xfId="13744"/>
    <cellStyle name="Normal 2 2 8 2 3 2 2" xfId="53306"/>
    <cellStyle name="Normal 2 2 8 2 3 3" xfId="13745"/>
    <cellStyle name="Normal 2 2 8 2 3 3 2" xfId="13746"/>
    <cellStyle name="Normal 2 2 8 2 3 3 2 2" xfId="13747"/>
    <cellStyle name="Normal 2 2 8 2 3 3 2 2 2" xfId="45886"/>
    <cellStyle name="Normal 2 2 8 2 3 3 2 3" xfId="13748"/>
    <cellStyle name="Normal 2 2 8 2 3 3 2 3 2" xfId="45885"/>
    <cellStyle name="Normal 2 2 8 2 3 3 2 4" xfId="45884"/>
    <cellStyle name="Normal 2 2 8 2 3 3 3" xfId="13749"/>
    <cellStyle name="Normal 2 2 8 2 3 3 3 2" xfId="55176"/>
    <cellStyle name="Normal 2 2 8 2 3 3 4" xfId="13750"/>
    <cellStyle name="Normal 2 2 8 2 3 3 4 2" xfId="30701"/>
    <cellStyle name="Normal 2 2 8 2 3 3 5" xfId="13751"/>
    <cellStyle name="Normal 2 2 8 2 3 3 5 2" xfId="45879"/>
    <cellStyle name="Normal 2 2 8 2 3 3 6" xfId="55438"/>
    <cellStyle name="Normal 2 2 8 2 3 4" xfId="13752"/>
    <cellStyle name="Normal 2 2 8 2 3 4 2" xfId="13753"/>
    <cellStyle name="Normal 2 2 8 2 3 4 2 2" xfId="45882"/>
    <cellStyle name="Normal 2 2 8 2 3 4 3" xfId="13754"/>
    <cellStyle name="Normal 2 2 8 2 3 4 3 2" xfId="45881"/>
    <cellStyle name="Normal 2 2 8 2 3 4 4" xfId="55175"/>
    <cellStyle name="Normal 2 2 8 2 3 5" xfId="13755"/>
    <cellStyle name="Normal 2 2 8 2 3 5 2" xfId="45880"/>
    <cellStyle name="Normal 2 2 8 2 3 6" xfId="13756"/>
    <cellStyle name="Normal 2 2 8 2 3 6 2" xfId="31906"/>
    <cellStyle name="Normal 2 2 8 2 3 7" xfId="13757"/>
    <cellStyle name="Normal 2 2 8 2 3 7 2" xfId="45877"/>
    <cellStyle name="Normal 2 2 8 2 3 8" xfId="13758"/>
    <cellStyle name="Normal 2 2 8 2 3 8 2" xfId="53305"/>
    <cellStyle name="Normal 2 2 8 2 3 9" xfId="32945"/>
    <cellStyle name="Normal 2 2 8 2 4" xfId="13759"/>
    <cellStyle name="Normal 2 2 8 2 4 2" xfId="13760"/>
    <cellStyle name="Normal 2 2 8 2 4 2 2" xfId="13761"/>
    <cellStyle name="Normal 2 2 8 2 4 2 2 2" xfId="13762"/>
    <cellStyle name="Normal 2 2 8 2 4 2 2 2 2" xfId="55173"/>
    <cellStyle name="Normal 2 2 8 2 4 2 2 3" xfId="57068"/>
    <cellStyle name="Normal 2 2 8 2 4 2 3" xfId="13763"/>
    <cellStyle name="Normal 2 2 8 2 4 2 3 2" xfId="45878"/>
    <cellStyle name="Normal 2 2 8 2 4 2 4" xfId="13764"/>
    <cellStyle name="Normal 2 2 8 2 4 2 4 2" xfId="35203"/>
    <cellStyle name="Normal 2 2 8 2 4 2 5" xfId="13765"/>
    <cellStyle name="Normal 2 2 8 2 4 2 5 2" xfId="32944"/>
    <cellStyle name="Normal 2 2 8 2 4 2 6" xfId="53304"/>
    <cellStyle name="Normal 2 2 8 2 4 3" xfId="13766"/>
    <cellStyle name="Normal 2 2 8 2 4 3 2" xfId="13767"/>
    <cellStyle name="Normal 2 2 8 2 4 3 2 2" xfId="45876"/>
    <cellStyle name="Normal 2 2 8 2 4 3 3" xfId="13768"/>
    <cellStyle name="Normal 2 2 8 2 4 3 3 2" xfId="45875"/>
    <cellStyle name="Normal 2 2 8 2 4 3 4" xfId="33456"/>
    <cellStyle name="Normal 2 2 8 2 4 4" xfId="13769"/>
    <cellStyle name="Normal 2 2 8 2 4 4 2" xfId="54188"/>
    <cellStyle name="Normal 2 2 8 2 4 5" xfId="13770"/>
    <cellStyle name="Normal 2 2 8 2 4 5 2" xfId="53671"/>
    <cellStyle name="Normal 2 2 8 2 4 6" xfId="13771"/>
    <cellStyle name="Normal 2 2 8 2 4 6 2" xfId="45873"/>
    <cellStyle name="Normal 2 2 8 2 4 7" xfId="13772"/>
    <cellStyle name="Normal 2 2 8 2 4 7 2" xfId="55437"/>
    <cellStyle name="Normal 2 2 8 2 4 8" xfId="34190"/>
    <cellStyle name="Normal 2 2 8 2 5" xfId="13773"/>
    <cellStyle name="Normal 2 2 8 2 5 2" xfId="13774"/>
    <cellStyle name="Normal 2 2 8 2 5 2 2" xfId="13775"/>
    <cellStyle name="Normal 2 2 8 2 5 2 2 2" xfId="13776"/>
    <cellStyle name="Normal 2 2 8 2 5 2 2 2 2" xfId="45874"/>
    <cellStyle name="Normal 2 2 8 2 5 2 2 3" xfId="57477"/>
    <cellStyle name="Normal 2 2 8 2 5 2 3" xfId="13777"/>
    <cellStyle name="Normal 2 2 8 2 5 2 3 2" xfId="34189"/>
    <cellStyle name="Normal 2 2 8 2 5 2 4" xfId="13778"/>
    <cellStyle name="Normal 2 2 8 2 5 2 4 2" xfId="35197"/>
    <cellStyle name="Normal 2 2 8 2 5 2 5" xfId="13779"/>
    <cellStyle name="Normal 2 2 8 2 5 2 5 2" xfId="45869"/>
    <cellStyle name="Normal 2 2 8 2 5 2 6" xfId="53303"/>
    <cellStyle name="Normal 2 2 8 2 5 3" xfId="13780"/>
    <cellStyle name="Normal 2 2 8 2 5 3 2" xfId="13781"/>
    <cellStyle name="Normal 2 2 8 2 5 3 2 2" xfId="45872"/>
    <cellStyle name="Normal 2 2 8 2 5 3 3" xfId="13782"/>
    <cellStyle name="Normal 2 2 8 2 5 3 3 2" xfId="45871"/>
    <cellStyle name="Normal 2 2 8 2 5 3 4" xfId="45870"/>
    <cellStyle name="Normal 2 2 8 2 5 4" xfId="13783"/>
    <cellStyle name="Normal 2 2 8 2 5 4 2" xfId="55174"/>
    <cellStyle name="Normal 2 2 8 2 5 5" xfId="13784"/>
    <cellStyle name="Normal 2 2 8 2 5 5 2" xfId="35196"/>
    <cellStyle name="Normal 2 2 8 2 5 6" xfId="13785"/>
    <cellStyle name="Normal 2 2 8 2 5 6 2" xfId="45864"/>
    <cellStyle name="Normal 2 2 8 2 5 7" xfId="13786"/>
    <cellStyle name="Normal 2 2 8 2 5 7 2" xfId="53302"/>
    <cellStyle name="Normal 2 2 8 2 5 8" xfId="45868"/>
    <cellStyle name="Normal 2 2 8 2 6" xfId="13787"/>
    <cellStyle name="Normal 2 2 8 2 6 2" xfId="13788"/>
    <cellStyle name="Normal 2 2 8 2 6 2 2" xfId="13789"/>
    <cellStyle name="Normal 2 2 8 2 6 2 2 2" xfId="13790"/>
    <cellStyle name="Normal 2 2 8 2 6 2 2 2 2" xfId="45867"/>
    <cellStyle name="Normal 2 2 8 2 6 2 2 3" xfId="45866"/>
    <cellStyle name="Normal 2 2 8 2 6 2 3" xfId="13791"/>
    <cellStyle name="Normal 2 2 8 2 6 2 3 2" xfId="45865"/>
    <cellStyle name="Normal 2 2 8 2 6 2 4" xfId="13792"/>
    <cellStyle name="Normal 2 2 8 2 6 2 4 2" xfId="35195"/>
    <cellStyle name="Normal 2 2 8 2 6 2 5" xfId="13793"/>
    <cellStyle name="Normal 2 2 8 2 6 2 5 2" xfId="45859"/>
    <cellStyle name="Normal 2 2 8 2 6 2 6" xfId="55436"/>
    <cellStyle name="Normal 2 2 8 2 6 3" xfId="13794"/>
    <cellStyle name="Normal 2 2 8 2 6 3 2" xfId="13795"/>
    <cellStyle name="Normal 2 2 8 2 6 3 2 2" xfId="45863"/>
    <cellStyle name="Normal 2 2 8 2 6 3 3" xfId="13796"/>
    <cellStyle name="Normal 2 2 8 2 6 3 3 2" xfId="45862"/>
    <cellStyle name="Normal 2 2 8 2 6 3 4" xfId="45861"/>
    <cellStyle name="Normal 2 2 8 2 6 4" xfId="13797"/>
    <cellStyle name="Normal 2 2 8 2 6 4 2" xfId="45860"/>
    <cellStyle name="Normal 2 2 8 2 6 5" xfId="13798"/>
    <cellStyle name="Normal 2 2 8 2 6 5 2" xfId="33660"/>
    <cellStyle name="Normal 2 2 8 2 6 6" xfId="13799"/>
    <cellStyle name="Normal 2 2 8 2 6 6 2" xfId="35198"/>
    <cellStyle name="Normal 2 2 8 2 6 7" xfId="13800"/>
    <cellStyle name="Normal 2 2 8 2 6 7 2" xfId="45858"/>
    <cellStyle name="Normal 2 2 8 2 6 8" xfId="45857"/>
    <cellStyle name="Normal 2 2 8 2 7" xfId="13801"/>
    <cellStyle name="Normal 2 2 8 2 7 2" xfId="13802"/>
    <cellStyle name="Normal 2 2 8 2 7 2 2" xfId="13803"/>
    <cellStyle name="Normal 2 2 8 2 7 2 2 2" xfId="13804"/>
    <cellStyle name="Normal 2 2 8 2 7 2 2 2 2" xfId="45856"/>
    <cellStyle name="Normal 2 2 8 2 7 2 2 3" xfId="45855"/>
    <cellStyle name="Normal 2 2 8 2 7 2 3" xfId="13805"/>
    <cellStyle name="Normal 2 2 8 2 7 2 3 2" xfId="45854"/>
    <cellStyle name="Normal 2 2 8 2 7 2 4" xfId="13806"/>
    <cellStyle name="Normal 2 2 8 2 7 2 4 2" xfId="45853"/>
    <cellStyle name="Normal 2 2 8 2 7 2 5" xfId="13807"/>
    <cellStyle name="Normal 2 2 8 2 7 2 5 2" xfId="45852"/>
    <cellStyle name="Normal 2 2 8 2 7 2 6" xfId="45851"/>
    <cellStyle name="Normal 2 2 8 2 7 3" xfId="13808"/>
    <cellStyle name="Normal 2 2 8 2 7 3 2" xfId="13809"/>
    <cellStyle name="Normal 2 2 8 2 7 3 2 2" xfId="45850"/>
    <cellStyle name="Normal 2 2 8 2 7 3 3" xfId="45849"/>
    <cellStyle name="Normal 2 2 8 2 7 4" xfId="13810"/>
    <cellStyle name="Normal 2 2 8 2 7 4 2" xfId="45848"/>
    <cellStyle name="Normal 2 2 8 2 7 5" xfId="13811"/>
    <cellStyle name="Normal 2 2 8 2 7 5 2" xfId="45847"/>
    <cellStyle name="Normal 2 2 8 2 7 6" xfId="13812"/>
    <cellStyle name="Normal 2 2 8 2 7 6 2" xfId="45846"/>
    <cellStyle name="Normal 2 2 8 2 7 7" xfId="13813"/>
    <cellStyle name="Normal 2 2 8 2 7 7 2" xfId="45845"/>
    <cellStyle name="Normal 2 2 8 2 7 8" xfId="13814"/>
    <cellStyle name="Normal 2 2 8 2 7 8 2" xfId="45844"/>
    <cellStyle name="Normal 2 2 8 2 7 9" xfId="45843"/>
    <cellStyle name="Normal 2 2 8 2 8" xfId="13815"/>
    <cellStyle name="Normal 2 2 8 2 8 2" xfId="13816"/>
    <cellStyle name="Normal 2 2 8 2 8 2 2" xfId="45842"/>
    <cellStyle name="Normal 2 2 8 2 8 3" xfId="13817"/>
    <cellStyle name="Normal 2 2 8 2 8 3 2" xfId="45841"/>
    <cellStyle name="Normal 2 2 8 2 8 4" xfId="13818"/>
    <cellStyle name="Normal 2 2 8 2 8 4 2" xfId="45840"/>
    <cellStyle name="Normal 2 2 8 2 8 5" xfId="13819"/>
    <cellStyle name="Normal 2 2 8 2 8 5 2" xfId="45839"/>
    <cellStyle name="Normal 2 2 8 2 8 6" xfId="45838"/>
    <cellStyle name="Normal 2 2 8 2 9" xfId="13820"/>
    <cellStyle name="Normal 2 2 8 2 9 2" xfId="45837"/>
    <cellStyle name="Normal 2 2 8 2_Risikomatrise samlet 2012" xfId="13821"/>
    <cellStyle name="Normal 2 2 8 20" xfId="2967"/>
    <cellStyle name="Normal 2 2 8 3" xfId="13822"/>
    <cellStyle name="Normal 2 2 8 3 2" xfId="13823"/>
    <cellStyle name="Normal 2 2 8 3 2 2" xfId="13824"/>
    <cellStyle name="Normal 2 2 8 3 2 2 2" xfId="45836"/>
    <cellStyle name="Normal 2 2 8 3 2 3" xfId="32943"/>
    <cellStyle name="Normal 2 2 8 3 3" xfId="13825"/>
    <cellStyle name="Normal 2 2 8 3 3 2" xfId="13826"/>
    <cellStyle name="Normal 2 2 8 3 3 2 2" xfId="45835"/>
    <cellStyle name="Normal 2 2 8 3 3 3" xfId="45828"/>
    <cellStyle name="Normal 2 2 8 3 4" xfId="13827"/>
    <cellStyle name="Normal 2 2 8 3 4 2" xfId="57067"/>
    <cellStyle name="Normal 2 2 8 3 5" xfId="13828"/>
    <cellStyle name="Normal 2 2 8 3 5 2" xfId="45834"/>
    <cellStyle name="Normal 2 2 8 3 6" xfId="13829"/>
    <cellStyle name="Normal 2 2 8 3 6 2" xfId="55172"/>
    <cellStyle name="Normal 2 2 8 3 7" xfId="54189"/>
    <cellStyle name="Normal 2 2 8 3_Score samlet Q4 2011" xfId="13830"/>
    <cellStyle name="Normal 2 2 8 4" xfId="13831"/>
    <cellStyle name="Normal 2 2 8 4 2" xfId="13832"/>
    <cellStyle name="Normal 2 2 8 4 2 2" xfId="45833"/>
    <cellStyle name="Normal 2 2 8 4 3" xfId="33455"/>
    <cellStyle name="Normal 2 2 8 5" xfId="13833"/>
    <cellStyle name="Normal 2 2 8 5 2" xfId="13834"/>
    <cellStyle name="Normal 2 2 8 5 2 2" xfId="45831"/>
    <cellStyle name="Normal 2 2 8 5 3" xfId="45830"/>
    <cellStyle name="Normal 2 2 8 6" xfId="13835"/>
    <cellStyle name="Normal 2 2 8 6 2" xfId="13836"/>
    <cellStyle name="Normal 2 2 8 6 2 2" xfId="45829"/>
    <cellStyle name="Normal 2 2 8 6 3" xfId="45825"/>
    <cellStyle name="Normal 2 2 8 7" xfId="13837"/>
    <cellStyle name="Normal 2 2 8 7 2" xfId="13838"/>
    <cellStyle name="Normal 2 2 8 7 2 2" xfId="53300"/>
    <cellStyle name="Normal 2 2 8 7 3" xfId="45832"/>
    <cellStyle name="Normal 2 2 8 8" xfId="13839"/>
    <cellStyle name="Normal 2 2 8 8 2" xfId="13840"/>
    <cellStyle name="Normal 2 2 8 8 2 2" xfId="55171"/>
    <cellStyle name="Normal 2 2 8 8 3" xfId="32942"/>
    <cellStyle name="Normal 2 2 8 9" xfId="13841"/>
    <cellStyle name="Normal 2 2 8 9 2" xfId="13842"/>
    <cellStyle name="Normal 2 2 8 9 2 2" xfId="13843"/>
    <cellStyle name="Normal 2 2 8 9 2 2 2" xfId="13844"/>
    <cellStyle name="Normal 2 2 8 9 2 2 2 2" xfId="32941"/>
    <cellStyle name="Normal 2 2 8 9 2 2 3" xfId="13845"/>
    <cellStyle name="Normal 2 2 8 9 2 2 3 2" xfId="45827"/>
    <cellStyle name="Normal 2 2 8 9 2 2 4" xfId="45826"/>
    <cellStyle name="Normal 2 2 8 9 2 3" xfId="13846"/>
    <cellStyle name="Normal 2 2 8 9 2 3 2" xfId="35194"/>
    <cellStyle name="Normal 2 2 8 9 2 4" xfId="13847"/>
    <cellStyle name="Normal 2 2 8 9 2 4 2" xfId="45824"/>
    <cellStyle name="Normal 2 2 8 9 2 5" xfId="13848"/>
    <cellStyle name="Normal 2 2 8 9 2 5 2" xfId="55170"/>
    <cellStyle name="Normal 2 2 8 9 2 6" xfId="45823"/>
    <cellStyle name="Normal 2 2 8 9 3" xfId="13849"/>
    <cellStyle name="Normal 2 2 8 9 3 2" xfId="13850"/>
    <cellStyle name="Normal 2 2 8 9 3 2 2" xfId="45822"/>
    <cellStyle name="Normal 2 2 8 9 3 3" xfId="13851"/>
    <cellStyle name="Normal 2 2 8 9 3 3 2" xfId="45821"/>
    <cellStyle name="Normal 2 2 8 9 3 4" xfId="45820"/>
    <cellStyle name="Normal 2 2 8 9 4" xfId="13852"/>
    <cellStyle name="Normal 2 2 8 9 4 2" xfId="45819"/>
    <cellStyle name="Normal 2 2 8 9 5" xfId="13853"/>
    <cellStyle name="Normal 2 2 8 9 5 2" xfId="45818"/>
    <cellStyle name="Normal 2 2 8 9 6" xfId="13854"/>
    <cellStyle name="Normal 2 2 8 9 6 2" xfId="45817"/>
    <cellStyle name="Normal 2 2 8 9 7" xfId="13855"/>
    <cellStyle name="Normal 2 2 8 9 7 2" xfId="34188"/>
    <cellStyle name="Normal 2 2 8 9 8" xfId="45816"/>
    <cellStyle name="Normal 2 2 8_Risikomatrise samlet 2012" xfId="13856"/>
    <cellStyle name="Normal 2 2 9" xfId="1152"/>
    <cellStyle name="Normal 2 2 9 10" xfId="13858"/>
    <cellStyle name="Normal 2 2 9 10 2" xfId="45815"/>
    <cellStyle name="Normal 2 2 9 11" xfId="13859"/>
    <cellStyle name="Normal 2 2 9 11 2" xfId="13860"/>
    <cellStyle name="Normal 2 2 9 11 2 2" xfId="45814"/>
    <cellStyle name="Normal 2 2 9 11 3" xfId="13861"/>
    <cellStyle name="Normal 2 2 9 11 3 2" xfId="45813"/>
    <cellStyle name="Normal 2 2 9 11 4" xfId="45812"/>
    <cellStyle name="Normal 2 2 9 12" xfId="13862"/>
    <cellStyle name="Normal 2 2 9 12 2" xfId="13863"/>
    <cellStyle name="Normal 2 2 9 12 2 2" xfId="45811"/>
    <cellStyle name="Normal 2 2 9 12 3" xfId="45810"/>
    <cellStyle name="Normal 2 2 9 13" xfId="13864"/>
    <cellStyle name="Normal 2 2 9 13 2" xfId="45809"/>
    <cellStyle name="Normal 2 2 9 14" xfId="13865"/>
    <cellStyle name="Normal 2 2 9 14 2" xfId="45808"/>
    <cellStyle name="Normal 2 2 9 15" xfId="13866"/>
    <cellStyle name="Normal 2 2 9 15 2" xfId="45807"/>
    <cellStyle name="Normal 2 2 9 16" xfId="13857"/>
    <cellStyle name="Normal 2 2 9 16 2" xfId="54186"/>
    <cellStyle name="Normal 2 2 9 17" xfId="34187"/>
    <cellStyle name="Normal 2 2 9 18" xfId="45806"/>
    <cellStyle name="Normal 2 2 9 19" xfId="57476"/>
    <cellStyle name="Normal 2 2 9 2" xfId="1153"/>
    <cellStyle name="Normal 2 2 9 2 2" xfId="1154"/>
    <cellStyle name="Normal 2 2 9 2 2 2" xfId="29752"/>
    <cellStyle name="Normal 2 2 9 2 2 2 2" xfId="34186"/>
    <cellStyle name="Normal 2 2 9 2 2 3" xfId="13868"/>
    <cellStyle name="Normal 2 2 9 2 3" xfId="13869"/>
    <cellStyle name="Normal 2 2 9 2 3 2" xfId="13870"/>
    <cellStyle name="Normal 2 2 9 2 3 2 2" xfId="13871"/>
    <cellStyle name="Normal 2 2 9 2 3 2 2 2" xfId="13872"/>
    <cellStyle name="Normal 2 2 9 2 3 2 2 2 2" xfId="45805"/>
    <cellStyle name="Normal 2 2 9 2 3 2 2 3" xfId="13873"/>
    <cellStyle name="Normal 2 2 9 2 3 2 2 3 2" xfId="54187"/>
    <cellStyle name="Normal 2 2 9 2 3 2 2 4" xfId="34185"/>
    <cellStyle name="Normal 2 2 9 2 3 2 3" xfId="13874"/>
    <cellStyle name="Normal 2 2 9 2 3 2 3 2" xfId="45804"/>
    <cellStyle name="Normal 2 2 9 2 3 2 4" xfId="13875"/>
    <cellStyle name="Normal 2 2 9 2 3 2 4 2" xfId="33454"/>
    <cellStyle name="Normal 2 2 9 2 3 2 5" xfId="13876"/>
    <cellStyle name="Normal 2 2 9 2 3 2 5 2" xfId="34184"/>
    <cellStyle name="Normal 2 2 9 2 3 2 6" xfId="45803"/>
    <cellStyle name="Normal 2 2 9 2 3 3" xfId="13877"/>
    <cellStyle name="Normal 2 2 9 2 3 3 2" xfId="13878"/>
    <cellStyle name="Normal 2 2 9 2 3 3 2 2" xfId="54185"/>
    <cellStyle name="Normal 2 2 9 2 3 3 3" xfId="13879"/>
    <cellStyle name="Normal 2 2 9 2 3 3 3 2" xfId="34183"/>
    <cellStyle name="Normal 2 2 9 2 3 3 4" xfId="45802"/>
    <cellStyle name="Normal 2 2 9 2 3 4" xfId="13880"/>
    <cellStyle name="Normal 2 2 9 2 3 4 2" xfId="54184"/>
    <cellStyle name="Normal 2 2 9 2 3 5" xfId="13881"/>
    <cellStyle name="Normal 2 2 9 2 3 5 2" xfId="34182"/>
    <cellStyle name="Normal 2 2 9 2 3 6" xfId="13882"/>
    <cellStyle name="Normal 2 2 9 2 3 6 2" xfId="45801"/>
    <cellStyle name="Normal 2 2 9 2 3 7" xfId="13883"/>
    <cellStyle name="Normal 2 2 9 2 3 7 2" xfId="55663"/>
    <cellStyle name="Normal 2 2 9 2 3 8" xfId="34181"/>
    <cellStyle name="Normal 2 2 9 2 4" xfId="13884"/>
    <cellStyle name="Normal 2 2 9 2 4 2" xfId="45800"/>
    <cellStyle name="Normal 2 2 9 2 5" xfId="29751"/>
    <cellStyle name="Normal 2 2 9 2 5 2" xfId="54183"/>
    <cellStyle name="Normal 2 2 9 2 6" xfId="13867"/>
    <cellStyle name="Normal 2 2 9 2 7" xfId="45798"/>
    <cellStyle name="Normal 2 2 9 2 8" xfId="2971"/>
    <cellStyle name="Normal 2 2 9 2_Risikomatrise samlet 2012" xfId="13885"/>
    <cellStyle name="Normal 2 2 9 20" xfId="34180"/>
    <cellStyle name="Normal 2 2 9 21" xfId="2970"/>
    <cellStyle name="Normal 2 2 9 3" xfId="1155"/>
    <cellStyle name="Normal 2 2 9 3 2" xfId="29753"/>
    <cellStyle name="Normal 2 2 9 3 2 2" xfId="45799"/>
    <cellStyle name="Normal 2 2 9 3 3" xfId="13886"/>
    <cellStyle name="Normal 2 2 9 4" xfId="1156"/>
    <cellStyle name="Normal 2 2 9 4 2" xfId="29754"/>
    <cellStyle name="Normal 2 2 9 4 2 2" xfId="35193"/>
    <cellStyle name="Normal 2 2 9 4 3" xfId="13887"/>
    <cellStyle name="Normal 2 2 9 5" xfId="1157"/>
    <cellStyle name="Normal 2 2 9 5 2" xfId="29755"/>
    <cellStyle name="Normal 2 2 9 5 2 2" xfId="34419"/>
    <cellStyle name="Normal 2 2 9 5 3" xfId="13888"/>
    <cellStyle name="Normal 2 2 9 6" xfId="13889"/>
    <cellStyle name="Normal 2 2 9 6 2" xfId="13890"/>
    <cellStyle name="Normal 2 2 9 6 2 2" xfId="13891"/>
    <cellStyle name="Normal 2 2 9 6 2 2 2" xfId="45791"/>
    <cellStyle name="Normal 2 2 9 6 2 3" xfId="55434"/>
    <cellStyle name="Normal 2 2 9 6 3" xfId="13892"/>
    <cellStyle name="Normal 2 2 9 6 3 2" xfId="54182"/>
    <cellStyle name="Normal 2 2 9 6 4" xfId="13893"/>
    <cellStyle name="Normal 2 2 9 6 4 2" xfId="45797"/>
    <cellStyle name="Normal 2 2 9 6 5" xfId="13894"/>
    <cellStyle name="Normal 2 2 9 6 5 2" xfId="45796"/>
    <cellStyle name="Normal 2 2 9 6 6" xfId="45795"/>
    <cellStyle name="Normal 2 2 9 7" xfId="13895"/>
    <cellStyle name="Normal 2 2 9 7 2" xfId="13896"/>
    <cellStyle name="Normal 2 2 9 7 2 2" xfId="45794"/>
    <cellStyle name="Normal 2 2 9 7 3" xfId="55169"/>
    <cellStyle name="Normal 2 2 9 8" xfId="13897"/>
    <cellStyle name="Normal 2 2 9 8 2" xfId="13898"/>
    <cellStyle name="Normal 2 2 9 8 2 2" xfId="54181"/>
    <cellStyle name="Normal 2 2 9 8 3" xfId="13899"/>
    <cellStyle name="Normal 2 2 9 8 3 2" xfId="13900"/>
    <cellStyle name="Normal 2 2 9 8 3 2 2" xfId="13901"/>
    <cellStyle name="Normal 2 2 9 8 3 2 2 2" xfId="54180"/>
    <cellStyle name="Normal 2 2 9 8 3 2 3" xfId="13902"/>
    <cellStyle name="Normal 2 2 9 8 3 2 3 2" xfId="45770"/>
    <cellStyle name="Normal 2 2 9 8 3 2 4" xfId="57066"/>
    <cellStyle name="Normal 2 2 9 8 3 3" xfId="13903"/>
    <cellStyle name="Normal 2 2 9 8 3 3 2" xfId="31904"/>
    <cellStyle name="Normal 2 2 9 8 3 4" xfId="13904"/>
    <cellStyle name="Normal 2 2 9 8 3 4 2" xfId="45790"/>
    <cellStyle name="Normal 2 2 9 8 3 5" xfId="13905"/>
    <cellStyle name="Normal 2 2 9 8 3 5 2" xfId="45789"/>
    <cellStyle name="Normal 2 2 9 8 3 6" xfId="45788"/>
    <cellStyle name="Normal 2 2 9 8 4" xfId="13906"/>
    <cellStyle name="Normal 2 2 9 8 4 2" xfId="13907"/>
    <cellStyle name="Normal 2 2 9 8 4 2 2" xfId="45787"/>
    <cellStyle name="Normal 2 2 9 8 4 3" xfId="13908"/>
    <cellStyle name="Normal 2 2 9 8 4 3 2" xfId="45792"/>
    <cellStyle name="Normal 2 2 9 8 4 4" xfId="45786"/>
    <cellStyle name="Normal 2 2 9 8 5" xfId="13909"/>
    <cellStyle name="Normal 2 2 9 8 5 2" xfId="45785"/>
    <cellStyle name="Normal 2 2 9 8 6" xfId="13910"/>
    <cellStyle name="Normal 2 2 9 8 6 2" xfId="45784"/>
    <cellStyle name="Normal 2 2 9 8 7" xfId="13911"/>
    <cellStyle name="Normal 2 2 9 8 7 2" xfId="45783"/>
    <cellStyle name="Normal 2 2 9 8 8" xfId="13912"/>
    <cellStyle name="Normal 2 2 9 8 8 2" xfId="45782"/>
    <cellStyle name="Normal 2 2 9 8 9" xfId="45781"/>
    <cellStyle name="Normal 2 2 9 9" xfId="13913"/>
    <cellStyle name="Normal 2 2 9 9 2" xfId="45780"/>
    <cellStyle name="Normal 2 2 9_Risikomatrise samlet 2012" xfId="13914"/>
    <cellStyle name="Normal 2 2_Risikomatrise BM 2011" xfId="1158"/>
    <cellStyle name="Normal 2 20" xfId="1159"/>
    <cellStyle name="Normal 2 20 2" xfId="13916"/>
    <cellStyle name="Normal 2 20 2 2" xfId="45779"/>
    <cellStyle name="Normal 2 20 3" xfId="13917"/>
    <cellStyle name="Normal 2 20 3 2" xfId="45778"/>
    <cellStyle name="Normal 2 20 4" xfId="29756"/>
    <cellStyle name="Normal 2 20 4 2" xfId="34179"/>
    <cellStyle name="Normal 2 20 5" xfId="13915"/>
    <cellStyle name="Normal 2 20 6" xfId="45793"/>
    <cellStyle name="Normal 2 20 7" xfId="2972"/>
    <cellStyle name="Normal 2 21" xfId="1160"/>
    <cellStyle name="Normal 2 21 2" xfId="13919"/>
    <cellStyle name="Normal 2 21 2 2" xfId="55665"/>
    <cellStyle name="Normal 2 21 3" xfId="13920"/>
    <cellStyle name="Normal 2 21 3 2" xfId="45776"/>
    <cellStyle name="Normal 2 21 4" xfId="29757"/>
    <cellStyle name="Normal 2 21 4 2" xfId="45775"/>
    <cellStyle name="Normal 2 21 5" xfId="13918"/>
    <cellStyle name="Normal 2 21 6" xfId="45774"/>
    <cellStyle name="Normal 2 21 7" xfId="2973"/>
    <cellStyle name="Normal 2 22" xfId="1161"/>
    <cellStyle name="Normal 2 22 2" xfId="13922"/>
    <cellStyle name="Normal 2 22 2 2" xfId="45773"/>
    <cellStyle name="Normal 2 22 3" xfId="13923"/>
    <cellStyle name="Normal 2 22 3 2" xfId="45772"/>
    <cellStyle name="Normal 2 22 4" xfId="29758"/>
    <cellStyle name="Normal 2 22 4 2" xfId="45771"/>
    <cellStyle name="Normal 2 22 5" xfId="13921"/>
    <cellStyle name="Normal 2 22 6" xfId="32940"/>
    <cellStyle name="Normal 2 22 7" xfId="2974"/>
    <cellStyle name="Normal 2 23" xfId="1162"/>
    <cellStyle name="Normal 2 23 2" xfId="13925"/>
    <cellStyle name="Normal 2 23 2 2" xfId="45769"/>
    <cellStyle name="Normal 2 23 3" xfId="13926"/>
    <cellStyle name="Normal 2 23 3 2" xfId="45768"/>
    <cellStyle name="Normal 2 23 4" xfId="29759"/>
    <cellStyle name="Normal 2 23 4 2" xfId="31229"/>
    <cellStyle name="Normal 2 23 5" xfId="13924"/>
    <cellStyle name="Normal 2 23 6" xfId="45767"/>
    <cellStyle name="Normal 2 23 7" xfId="2975"/>
    <cellStyle name="Normal 2 24" xfId="1163"/>
    <cellStyle name="Normal 2 24 2" xfId="13928"/>
    <cellStyle name="Normal 2 24 2 2" xfId="45766"/>
    <cellStyle name="Normal 2 24 3" xfId="13929"/>
    <cellStyle name="Normal 2 24 3 2" xfId="45765"/>
    <cellStyle name="Normal 2 24 4" xfId="29760"/>
    <cellStyle name="Normal 2 24 4 2" xfId="45764"/>
    <cellStyle name="Normal 2 24 5" xfId="13927"/>
    <cellStyle name="Normal 2 24 6" xfId="34178"/>
    <cellStyle name="Normal 2 24 7" xfId="2976"/>
    <cellStyle name="Normal 2 25" xfId="1164"/>
    <cellStyle name="Normal 2 25 2" xfId="13931"/>
    <cellStyle name="Normal 2 25 2 2" xfId="45777"/>
    <cellStyle name="Normal 2 25 3" xfId="13932"/>
    <cellStyle name="Normal 2 25 3 2" xfId="31228"/>
    <cellStyle name="Normal 2 25 4" xfId="29761"/>
    <cellStyle name="Normal 2 25 4 2" xfId="45763"/>
    <cellStyle name="Normal 2 25 5" xfId="13930"/>
    <cellStyle name="Normal 2 25 6" xfId="45762"/>
    <cellStyle name="Normal 2 25 7" xfId="2977"/>
    <cellStyle name="Normal 2 26" xfId="1165"/>
    <cellStyle name="Normal 2 26 2" xfId="13934"/>
    <cellStyle name="Normal 2 26 2 2" xfId="45761"/>
    <cellStyle name="Normal 2 26 3" xfId="29762"/>
    <cellStyle name="Normal 2 26 3 2" xfId="45760"/>
    <cellStyle name="Normal 2 26 4" xfId="13933"/>
    <cellStyle name="Normal 2 26 5" xfId="31227"/>
    <cellStyle name="Normal 2 26 6" xfId="2978"/>
    <cellStyle name="Normal 2 27" xfId="1166"/>
    <cellStyle name="Normal 2 27 2" xfId="13936"/>
    <cellStyle name="Normal 2 27 2 2" xfId="53670"/>
    <cellStyle name="Normal 2 27 3" xfId="29763"/>
    <cellStyle name="Normal 2 27 3 2" xfId="45759"/>
    <cellStyle name="Normal 2 27 4" xfId="13935"/>
    <cellStyle name="Normal 2 27 5" xfId="49599"/>
    <cellStyle name="Normal 2 27 6" xfId="2979"/>
    <cellStyle name="Normal 2 28" xfId="1167"/>
    <cellStyle name="Normal 2 28 2" xfId="13938"/>
    <cellStyle name="Normal 2 28 2 2" xfId="53299"/>
    <cellStyle name="Normal 2 28 3" xfId="29764"/>
    <cellStyle name="Normal 2 28 3 2" xfId="45758"/>
    <cellStyle name="Normal 2 28 4" xfId="13937"/>
    <cellStyle name="Normal 2 28 5" xfId="45757"/>
    <cellStyle name="Normal 2 28 6" xfId="2980"/>
    <cellStyle name="Normal 2 29" xfId="1168"/>
    <cellStyle name="Normal 2 29 2" xfId="13940"/>
    <cellStyle name="Normal 2 29 2 2" xfId="45756"/>
    <cellStyle name="Normal 2 29 3" xfId="29765"/>
    <cellStyle name="Normal 2 29 3 2" xfId="45755"/>
    <cellStyle name="Normal 2 29 4" xfId="13939"/>
    <cellStyle name="Normal 2 29 5" xfId="45754"/>
    <cellStyle name="Normal 2 29 6" xfId="2981"/>
    <cellStyle name="Normal 2 3" xfId="17"/>
    <cellStyle name="Normal 2 3 10" xfId="1170"/>
    <cellStyle name="Normal 2 3 10 10" xfId="13943"/>
    <cellStyle name="Normal 2 3 10 10 2" xfId="45753"/>
    <cellStyle name="Normal 2 3 10 11" xfId="13944"/>
    <cellStyle name="Normal 2 3 10 11 2" xfId="31226"/>
    <cellStyle name="Normal 2 3 10 12" xfId="13945"/>
    <cellStyle name="Normal 2 3 10 12 2" xfId="45752"/>
    <cellStyle name="Normal 2 3 10 13" xfId="13946"/>
    <cellStyle name="Normal 2 3 10 13 2" xfId="30700"/>
    <cellStyle name="Normal 2 3 10 14" xfId="13947"/>
    <cellStyle name="Normal 2 3 10 14 2" xfId="54179"/>
    <cellStyle name="Normal 2 3 10 15" xfId="13942"/>
    <cellStyle name="Normal 2 3 10 15 2" xfId="45751"/>
    <cellStyle name="Normal 2 3 10 16" xfId="31224"/>
    <cellStyle name="Normal 2 3 10 17" xfId="45750"/>
    <cellStyle name="Normal 2 3 10 18" xfId="31223"/>
    <cellStyle name="Normal 2 3 10 19" xfId="45749"/>
    <cellStyle name="Normal 2 3 10 2" xfId="13948"/>
    <cellStyle name="Normal 2 3 10 2 2" xfId="13949"/>
    <cellStyle name="Normal 2 3 10 2 2 2" xfId="13950"/>
    <cellStyle name="Normal 2 3 10 2 2 2 2" xfId="13951"/>
    <cellStyle name="Normal 2 3 10 2 2 2 2 2" xfId="31222"/>
    <cellStyle name="Normal 2 3 10 2 2 2 3" xfId="45748"/>
    <cellStyle name="Normal 2 3 10 2 2 3" xfId="13952"/>
    <cellStyle name="Normal 2 3 10 2 2 3 2" xfId="31221"/>
    <cellStyle name="Normal 2 3 10 2 2 4" xfId="13953"/>
    <cellStyle name="Normal 2 3 10 2 2 4 2" xfId="45747"/>
    <cellStyle name="Normal 2 3 10 2 2 5" xfId="13954"/>
    <cellStyle name="Normal 2 3 10 2 2 5 2" xfId="31220"/>
    <cellStyle name="Normal 2 3 10 2 2 6" xfId="45746"/>
    <cellStyle name="Normal 2 3 10 2 3" xfId="13955"/>
    <cellStyle name="Normal 2 3 10 2 3 2" xfId="13956"/>
    <cellStyle name="Normal 2 3 10 2 3 2 2" xfId="31219"/>
    <cellStyle name="Normal 2 3 10 2 3 3" xfId="13957"/>
    <cellStyle name="Normal 2 3 10 2 3 3 2" xfId="45745"/>
    <cellStyle name="Normal 2 3 10 2 3 4" xfId="31218"/>
    <cellStyle name="Normal 2 3 10 2 4" xfId="13958"/>
    <cellStyle name="Normal 2 3 10 2 4 2" xfId="45744"/>
    <cellStyle name="Normal 2 3 10 2 5" xfId="13959"/>
    <cellStyle name="Normal 2 3 10 2 5 2" xfId="54178"/>
    <cellStyle name="Normal 2 3 10 2 6" xfId="13960"/>
    <cellStyle name="Normal 2 3 10 2 6 2" xfId="45743"/>
    <cellStyle name="Normal 2 3 10 2 7" xfId="13961"/>
    <cellStyle name="Normal 2 3 10 2 7 2" xfId="45742"/>
    <cellStyle name="Normal 2 3 10 2 8" xfId="45740"/>
    <cellStyle name="Normal 2 3 10 20" xfId="2983"/>
    <cellStyle name="Normal 2 3 10 3" xfId="13962"/>
    <cellStyle name="Normal 2 3 10 3 2" xfId="13963"/>
    <cellStyle name="Normal 2 3 10 3 2 2" xfId="13964"/>
    <cellStyle name="Normal 2 3 10 3 2 2 2" xfId="13965"/>
    <cellStyle name="Normal 2 3 10 3 2 2 2 2" xfId="45741"/>
    <cellStyle name="Normal 2 3 10 3 2 2 3" xfId="32939"/>
    <cellStyle name="Normal 2 3 10 3 2 3" xfId="13966"/>
    <cellStyle name="Normal 2 3 10 3 2 3 2" xfId="45739"/>
    <cellStyle name="Normal 2 3 10 3 2 4" xfId="13967"/>
    <cellStyle name="Normal 2 3 10 3 2 4 2" xfId="57065"/>
    <cellStyle name="Normal 2 3 10 3 2 5" xfId="13968"/>
    <cellStyle name="Normal 2 3 10 3 2 5 2" xfId="45738"/>
    <cellStyle name="Normal 2 3 10 3 2 6" xfId="45737"/>
    <cellStyle name="Normal 2 3 10 3 3" xfId="13969"/>
    <cellStyle name="Normal 2 3 10 3 3 2" xfId="13970"/>
    <cellStyle name="Normal 2 3 10 3 3 2 2" xfId="45736"/>
    <cellStyle name="Normal 2 3 10 3 3 3" xfId="13971"/>
    <cellStyle name="Normal 2 3 10 3 3 3 2" xfId="45735"/>
    <cellStyle name="Normal 2 3 10 3 3 4" xfId="45734"/>
    <cellStyle name="Normal 2 3 10 3 4" xfId="13972"/>
    <cellStyle name="Normal 2 3 10 3 4 2" xfId="45733"/>
    <cellStyle name="Normal 2 3 10 3 5" xfId="13973"/>
    <cellStyle name="Normal 2 3 10 3 5 2" xfId="45732"/>
    <cellStyle name="Normal 2 3 10 3 6" xfId="13974"/>
    <cellStyle name="Normal 2 3 10 3 6 2" xfId="45731"/>
    <cellStyle name="Normal 2 3 10 3 7" xfId="13975"/>
    <cellStyle name="Normal 2 3 10 3 7 2" xfId="45730"/>
    <cellStyle name="Normal 2 3 10 3 8" xfId="45729"/>
    <cellStyle name="Normal 2 3 10 4" xfId="13976"/>
    <cellStyle name="Normal 2 3 10 4 2" xfId="13977"/>
    <cellStyle name="Normal 2 3 10 4 2 2" xfId="13978"/>
    <cellStyle name="Normal 2 3 10 4 2 2 2" xfId="45728"/>
    <cellStyle name="Normal 2 3 10 4 2 3" xfId="45727"/>
    <cellStyle name="Normal 2 3 10 4 3" xfId="13979"/>
    <cellStyle name="Normal 2 3 10 4 3 2" xfId="45726"/>
    <cellStyle name="Normal 2 3 10 4 4" xfId="13980"/>
    <cellStyle name="Normal 2 3 10 4 4 2" xfId="45725"/>
    <cellStyle name="Normal 2 3 10 4 5" xfId="13981"/>
    <cellStyle name="Normal 2 3 10 4 5 2" xfId="34177"/>
    <cellStyle name="Normal 2 3 10 4 6" xfId="31217"/>
    <cellStyle name="Normal 2 3 10 5" xfId="13982"/>
    <cellStyle name="Normal 2 3 10 5 2" xfId="13983"/>
    <cellStyle name="Normal 2 3 10 5 2 2" xfId="45720"/>
    <cellStyle name="Normal 2 3 10 5 3" xfId="13984"/>
    <cellStyle name="Normal 2 3 10 5 3 2" xfId="55435"/>
    <cellStyle name="Normal 2 3 10 5 4" xfId="54177"/>
    <cellStyle name="Normal 2 3 10 6" xfId="13985"/>
    <cellStyle name="Normal 2 3 10 6 2" xfId="13986"/>
    <cellStyle name="Normal 2 3 10 6 2 2" xfId="54176"/>
    <cellStyle name="Normal 2 3 10 6 3" xfId="45722"/>
    <cellStyle name="Normal 2 3 10 7" xfId="13987"/>
    <cellStyle name="Normal 2 3 10 7 2" xfId="13988"/>
    <cellStyle name="Normal 2 3 10 7 2 2" xfId="45721"/>
    <cellStyle name="Normal 2 3 10 7 3" xfId="34176"/>
    <cellStyle name="Normal 2 3 10 8" xfId="13989"/>
    <cellStyle name="Normal 2 3 10 8 2" xfId="45723"/>
    <cellStyle name="Normal 2 3 10 9" xfId="13990"/>
    <cellStyle name="Normal 2 3 10 9 2" xfId="35192"/>
    <cellStyle name="Normal 2 3 11" xfId="1171"/>
    <cellStyle name="Normal 2 3 11 10" xfId="13992"/>
    <cellStyle name="Normal 2 3 11 10 2" xfId="45724"/>
    <cellStyle name="Normal 2 3 11 11" xfId="13993"/>
    <cellStyle name="Normal 2 3 11 11 2" xfId="53298"/>
    <cellStyle name="Normal 2 3 11 12" xfId="13994"/>
    <cellStyle name="Normal 2 3 11 12 2" xfId="45719"/>
    <cellStyle name="Normal 2 3 11 13" xfId="13995"/>
    <cellStyle name="Normal 2 3 11 13 2" xfId="45718"/>
    <cellStyle name="Normal 2 3 11 14" xfId="13996"/>
    <cellStyle name="Normal 2 3 11 14 2" xfId="45717"/>
    <cellStyle name="Normal 2 3 11 15" xfId="13991"/>
    <cellStyle name="Normal 2 3 11 15 2" xfId="45716"/>
    <cellStyle name="Normal 2 3 11 16" xfId="35191"/>
    <cellStyle name="Normal 2 3 11 17" xfId="45712"/>
    <cellStyle name="Normal 2 3 11 18" xfId="45715"/>
    <cellStyle name="Normal 2 3 11 19" xfId="54175"/>
    <cellStyle name="Normal 2 3 11 2" xfId="13997"/>
    <cellStyle name="Normal 2 3 11 2 2" xfId="13998"/>
    <cellStyle name="Normal 2 3 11 2 2 2" xfId="13999"/>
    <cellStyle name="Normal 2 3 11 2 2 2 2" xfId="14000"/>
    <cellStyle name="Normal 2 3 11 2 2 2 2 2" xfId="45713"/>
    <cellStyle name="Normal 2 3 11 2 2 2 3" xfId="35190"/>
    <cellStyle name="Normal 2 3 11 2 2 3" xfId="14001"/>
    <cellStyle name="Normal 2 3 11 2 2 3 2" xfId="45714"/>
    <cellStyle name="Normal 2 3 11 2 2 4" xfId="14002"/>
    <cellStyle name="Normal 2 3 11 2 2 4 2" xfId="53297"/>
    <cellStyle name="Normal 2 3 11 2 2 5" xfId="14003"/>
    <cellStyle name="Normal 2 3 11 2 2 5 2" xfId="45711"/>
    <cellStyle name="Normal 2 3 11 2 2 6" xfId="34175"/>
    <cellStyle name="Normal 2 3 11 2 3" xfId="14004"/>
    <cellStyle name="Normal 2 3 11 2 3 2" xfId="14005"/>
    <cellStyle name="Normal 2 3 11 2 3 2 2" xfId="35189"/>
    <cellStyle name="Normal 2 3 11 2 3 3" xfId="14006"/>
    <cellStyle name="Normal 2 3 11 2 3 3 2" xfId="55664"/>
    <cellStyle name="Normal 2 3 11 2 3 4" xfId="53296"/>
    <cellStyle name="Normal 2 3 11 2 4" xfId="14007"/>
    <cellStyle name="Normal 2 3 11 2 4 2" xfId="35188"/>
    <cellStyle name="Normal 2 3 11 2 5" xfId="14008"/>
    <cellStyle name="Normal 2 3 11 2 5 2" xfId="45710"/>
    <cellStyle name="Normal 2 3 11 2 6" xfId="14009"/>
    <cellStyle name="Normal 2 3 11 2 6 2" xfId="45709"/>
    <cellStyle name="Normal 2 3 11 2 7" xfId="14010"/>
    <cellStyle name="Normal 2 3 11 2 7 2" xfId="34174"/>
    <cellStyle name="Normal 2 3 11 2 8" xfId="32938"/>
    <cellStyle name="Normal 2 3 11 20" xfId="2984"/>
    <cellStyle name="Normal 2 3 11 3" xfId="14011"/>
    <cellStyle name="Normal 2 3 11 3 2" xfId="14012"/>
    <cellStyle name="Normal 2 3 11 3 2 2" xfId="14013"/>
    <cellStyle name="Normal 2 3 11 3 2 2 2" xfId="14014"/>
    <cellStyle name="Normal 2 3 11 3 2 2 2 2" xfId="54174"/>
    <cellStyle name="Normal 2 3 11 3 2 2 3" xfId="45707"/>
    <cellStyle name="Normal 2 3 11 3 2 3" xfId="14015"/>
    <cellStyle name="Normal 2 3 11 3 2 3 2" xfId="31216"/>
    <cellStyle name="Normal 2 3 11 3 2 4" xfId="14016"/>
    <cellStyle name="Normal 2 3 11 3 2 4 2" xfId="34173"/>
    <cellStyle name="Normal 2 3 11 3 2 5" xfId="14017"/>
    <cellStyle name="Normal 2 3 11 3 2 5 2" xfId="45708"/>
    <cellStyle name="Normal 2 3 11 3 2 6" xfId="45706"/>
    <cellStyle name="Normal 2 3 11 3 3" xfId="14018"/>
    <cellStyle name="Normal 2 3 11 3 3 2" xfId="14019"/>
    <cellStyle name="Normal 2 3 11 3 3 2 2" xfId="45705"/>
    <cellStyle name="Normal 2 3 11 3 3 3" xfId="14020"/>
    <cellStyle name="Normal 2 3 11 3 3 3 2" xfId="45704"/>
    <cellStyle name="Normal 2 3 11 3 3 4" xfId="45703"/>
    <cellStyle name="Normal 2 3 11 3 4" xfId="14021"/>
    <cellStyle name="Normal 2 3 11 3 4 2" xfId="45702"/>
    <cellStyle name="Normal 2 3 11 3 5" xfId="14022"/>
    <cellStyle name="Normal 2 3 11 3 5 2" xfId="45701"/>
    <cellStyle name="Normal 2 3 11 3 6" xfId="14023"/>
    <cellStyle name="Normal 2 3 11 3 6 2" xfId="45700"/>
    <cellStyle name="Normal 2 3 11 3 7" xfId="14024"/>
    <cellStyle name="Normal 2 3 11 3 7 2" xfId="45699"/>
    <cellStyle name="Normal 2 3 11 3 8" xfId="45698"/>
    <cellStyle name="Normal 2 3 11 4" xfId="14025"/>
    <cellStyle name="Normal 2 3 11 4 2" xfId="14026"/>
    <cellStyle name="Normal 2 3 11 4 2 2" xfId="14027"/>
    <cellStyle name="Normal 2 3 11 4 2 2 2" xfId="45697"/>
    <cellStyle name="Normal 2 3 11 4 2 3" xfId="45696"/>
    <cellStyle name="Normal 2 3 11 4 3" xfId="14028"/>
    <cellStyle name="Normal 2 3 11 4 3 2" xfId="45695"/>
    <cellStyle name="Normal 2 3 11 4 4" xfId="14029"/>
    <cellStyle name="Normal 2 3 11 4 4 2" xfId="45694"/>
    <cellStyle name="Normal 2 3 11 4 5" xfId="14030"/>
    <cellStyle name="Normal 2 3 11 4 5 2" xfId="45693"/>
    <cellStyle name="Normal 2 3 11 4 6" xfId="45692"/>
    <cellStyle name="Normal 2 3 11 5" xfId="14031"/>
    <cellStyle name="Normal 2 3 11 5 2" xfId="14032"/>
    <cellStyle name="Normal 2 3 11 5 2 2" xfId="45691"/>
    <cellStyle name="Normal 2 3 11 5 3" xfId="14033"/>
    <cellStyle name="Normal 2 3 11 5 3 2" xfId="45690"/>
    <cellStyle name="Normal 2 3 11 5 4" xfId="55168"/>
    <cellStyle name="Normal 2 3 11 6" xfId="14034"/>
    <cellStyle name="Normal 2 3 11 6 2" xfId="14035"/>
    <cellStyle name="Normal 2 3 11 6 2 2" xfId="45689"/>
    <cellStyle name="Normal 2 3 11 6 3" xfId="45688"/>
    <cellStyle name="Normal 2 3 11 7" xfId="14036"/>
    <cellStyle name="Normal 2 3 11 7 2" xfId="14037"/>
    <cellStyle name="Normal 2 3 11 7 2 2" xfId="45687"/>
    <cellStyle name="Normal 2 3 11 7 3" xfId="45686"/>
    <cellStyle name="Normal 2 3 11 8" xfId="14038"/>
    <cellStyle name="Normal 2 3 11 8 2" xfId="45685"/>
    <cellStyle name="Normal 2 3 11 9" xfId="14039"/>
    <cellStyle name="Normal 2 3 11 9 2" xfId="45684"/>
    <cellStyle name="Normal 2 3 12" xfId="1172"/>
    <cellStyle name="Normal 2 3 12 10" xfId="14041"/>
    <cellStyle name="Normal 2 3 12 10 2" xfId="31214"/>
    <cellStyle name="Normal 2 3 12 11" xfId="14042"/>
    <cellStyle name="Normal 2 3 12 11 2" xfId="45683"/>
    <cellStyle name="Normal 2 3 12 12" xfId="14043"/>
    <cellStyle name="Normal 2 3 12 12 2" xfId="54173"/>
    <cellStyle name="Normal 2 3 12 13" xfId="14044"/>
    <cellStyle name="Normal 2 3 12 13 2" xfId="53295"/>
    <cellStyle name="Normal 2 3 12 14" xfId="14045"/>
    <cellStyle name="Normal 2 3 12 14 2" xfId="45682"/>
    <cellStyle name="Normal 2 3 12 15" xfId="14040"/>
    <cellStyle name="Normal 2 3 12 15 2" xfId="45681"/>
    <cellStyle name="Normal 2 3 12 16" xfId="45680"/>
    <cellStyle name="Normal 2 3 12 17" xfId="45679"/>
    <cellStyle name="Normal 2 3 12 18" xfId="45678"/>
    <cellStyle name="Normal 2 3 12 19" xfId="31225"/>
    <cellStyle name="Normal 2 3 12 2" xfId="14046"/>
    <cellStyle name="Normal 2 3 12 2 2" xfId="14047"/>
    <cellStyle name="Normal 2 3 12 2 2 2" xfId="14048"/>
    <cellStyle name="Normal 2 3 12 2 2 2 2" xfId="14049"/>
    <cellStyle name="Normal 2 3 12 2 2 2 2 2" xfId="30699"/>
    <cellStyle name="Normal 2 3 12 2 2 2 3" xfId="54172"/>
    <cellStyle name="Normal 2 3 12 2 2 3" xfId="14050"/>
    <cellStyle name="Normal 2 3 12 2 2 3 2" xfId="45675"/>
    <cellStyle name="Normal 2 3 12 2 2 4" xfId="14051"/>
    <cellStyle name="Normal 2 3 12 2 2 4 2" xfId="45674"/>
    <cellStyle name="Normal 2 3 12 2 2 5" xfId="14052"/>
    <cellStyle name="Normal 2 3 12 2 2 5 2" xfId="34171"/>
    <cellStyle name="Normal 2 3 12 2 2 6" xfId="45676"/>
    <cellStyle name="Normal 2 3 12 2 3" xfId="14053"/>
    <cellStyle name="Normal 2 3 12 2 3 2" xfId="14054"/>
    <cellStyle name="Normal 2 3 12 2 3 2 2" xfId="45673"/>
    <cellStyle name="Normal 2 3 12 2 3 3" xfId="14055"/>
    <cellStyle name="Normal 2 3 12 2 3 3 2" xfId="45672"/>
    <cellStyle name="Normal 2 3 12 2 3 4" xfId="34172"/>
    <cellStyle name="Normal 2 3 12 2 4" xfId="14056"/>
    <cellStyle name="Normal 2 3 12 2 4 2" xfId="45677"/>
    <cellStyle name="Normal 2 3 12 2 5" xfId="14057"/>
    <cellStyle name="Normal 2 3 12 2 5 2" xfId="45671"/>
    <cellStyle name="Normal 2 3 12 2 6" xfId="14058"/>
    <cellStyle name="Normal 2 3 12 2 6 2" xfId="54171"/>
    <cellStyle name="Normal 2 3 12 2 7" xfId="14059"/>
    <cellStyle name="Normal 2 3 12 2 7 2" xfId="45669"/>
    <cellStyle name="Normal 2 3 12 2 8" xfId="45668"/>
    <cellStyle name="Normal 2 3 12 20" xfId="2985"/>
    <cellStyle name="Normal 2 3 12 3" xfId="14060"/>
    <cellStyle name="Normal 2 3 12 3 2" xfId="14061"/>
    <cellStyle name="Normal 2 3 12 3 2 2" xfId="14062"/>
    <cellStyle name="Normal 2 3 12 3 2 2 2" xfId="14063"/>
    <cellStyle name="Normal 2 3 12 3 2 2 2 2" xfId="45670"/>
    <cellStyle name="Normal 2 3 12 3 2 2 3" xfId="45667"/>
    <cellStyle name="Normal 2 3 12 3 2 3" xfId="14064"/>
    <cellStyle name="Normal 2 3 12 3 2 3 2" xfId="45666"/>
    <cellStyle name="Normal 2 3 12 3 2 4" xfId="14065"/>
    <cellStyle name="Normal 2 3 12 3 2 4 2" xfId="45665"/>
    <cellStyle name="Normal 2 3 12 3 2 5" xfId="14066"/>
    <cellStyle name="Normal 2 3 12 3 2 5 2" xfId="45664"/>
    <cellStyle name="Normal 2 3 12 3 2 6" xfId="45663"/>
    <cellStyle name="Normal 2 3 12 3 3" xfId="14067"/>
    <cellStyle name="Normal 2 3 12 3 3 2" xfId="14068"/>
    <cellStyle name="Normal 2 3 12 3 3 2 2" xfId="45662"/>
    <cellStyle name="Normal 2 3 12 3 3 3" xfId="14069"/>
    <cellStyle name="Normal 2 3 12 3 3 3 2" xfId="45661"/>
    <cellStyle name="Normal 2 3 12 3 3 4" xfId="45660"/>
    <cellStyle name="Normal 2 3 12 3 4" xfId="14070"/>
    <cellStyle name="Normal 2 3 12 3 4 2" xfId="45659"/>
    <cellStyle name="Normal 2 3 12 3 5" xfId="14071"/>
    <cellStyle name="Normal 2 3 12 3 5 2" xfId="45658"/>
    <cellStyle name="Normal 2 3 12 3 6" xfId="14072"/>
    <cellStyle name="Normal 2 3 12 3 6 2" xfId="45657"/>
    <cellStyle name="Normal 2 3 12 3 7" xfId="14073"/>
    <cellStyle name="Normal 2 3 12 3 7 2" xfId="45656"/>
    <cellStyle name="Normal 2 3 12 3 8" xfId="45655"/>
    <cellStyle name="Normal 2 3 12 4" xfId="14074"/>
    <cellStyle name="Normal 2 3 12 4 2" xfId="14075"/>
    <cellStyle name="Normal 2 3 12 4 2 2" xfId="14076"/>
    <cellStyle name="Normal 2 3 12 4 2 2 2" xfId="45654"/>
    <cellStyle name="Normal 2 3 12 4 2 3" xfId="45653"/>
    <cellStyle name="Normal 2 3 12 4 3" xfId="14077"/>
    <cellStyle name="Normal 2 3 12 4 3 2" xfId="45649"/>
    <cellStyle name="Normal 2 3 12 4 4" xfId="14078"/>
    <cellStyle name="Normal 2 3 12 4 4 2" xfId="45652"/>
    <cellStyle name="Normal 2 3 12 4 5" xfId="14079"/>
    <cellStyle name="Normal 2 3 12 4 5 2" xfId="45651"/>
    <cellStyle name="Normal 2 3 12 4 6" xfId="45650"/>
    <cellStyle name="Normal 2 3 12 5" xfId="14080"/>
    <cellStyle name="Normal 2 3 12 5 2" xfId="14081"/>
    <cellStyle name="Normal 2 3 12 5 2 2" xfId="32937"/>
    <cellStyle name="Normal 2 3 12 5 3" xfId="14082"/>
    <cellStyle name="Normal 2 3 12 5 3 2" xfId="45648"/>
    <cellStyle name="Normal 2 3 12 5 4" xfId="45643"/>
    <cellStyle name="Normal 2 3 12 6" xfId="14083"/>
    <cellStyle name="Normal 2 3 12 6 2" xfId="14084"/>
    <cellStyle name="Normal 2 3 12 6 2 2" xfId="45647"/>
    <cellStyle name="Normal 2 3 12 6 3" xfId="45646"/>
    <cellStyle name="Normal 2 3 12 7" xfId="14085"/>
    <cellStyle name="Normal 2 3 12 7 2" xfId="14086"/>
    <cellStyle name="Normal 2 3 12 7 2 2" xfId="45645"/>
    <cellStyle name="Normal 2 3 12 7 3" xfId="45644"/>
    <cellStyle name="Normal 2 3 12 8" xfId="14087"/>
    <cellStyle name="Normal 2 3 12 8 2" xfId="32935"/>
    <cellStyle name="Normal 2 3 12 9" xfId="14088"/>
    <cellStyle name="Normal 2 3 12 9 2" xfId="45636"/>
    <cellStyle name="Normal 2 3 13" xfId="1173"/>
    <cellStyle name="Normal 2 3 13 10" xfId="14090"/>
    <cellStyle name="Normal 2 3 13 10 2" xfId="45641"/>
    <cellStyle name="Normal 2 3 13 11" xfId="14091"/>
    <cellStyle name="Normal 2 3 13 11 2" xfId="57064"/>
    <cellStyle name="Normal 2 3 13 12" xfId="14092"/>
    <cellStyle name="Normal 2 3 13 12 2" xfId="45642"/>
    <cellStyle name="Normal 2 3 13 13" xfId="14093"/>
    <cellStyle name="Normal 2 3 13 13 2" xfId="35187"/>
    <cellStyle name="Normal 2 3 13 14" xfId="14094"/>
    <cellStyle name="Normal 2 3 13 14 2" xfId="45640"/>
    <cellStyle name="Normal 2 3 13 15" xfId="14089"/>
    <cellStyle name="Normal 2 3 13 15 2" xfId="54170"/>
    <cellStyle name="Normal 2 3 13 16" xfId="53290"/>
    <cellStyle name="Normal 2 3 13 17" xfId="45639"/>
    <cellStyle name="Normal 2 3 13 18" xfId="45638"/>
    <cellStyle name="Normal 2 3 13 19" xfId="45637"/>
    <cellStyle name="Normal 2 3 13 2" xfId="14095"/>
    <cellStyle name="Normal 2 3 13 2 2" xfId="14096"/>
    <cellStyle name="Normal 2 3 13 2 2 2" xfId="14097"/>
    <cellStyle name="Normal 2 3 13 2 2 2 2" xfId="14098"/>
    <cellStyle name="Normal 2 3 13 2 2 2 2 2" xfId="32934"/>
    <cellStyle name="Normal 2 3 13 2 2 2 3" xfId="45632"/>
    <cellStyle name="Normal 2 3 13 2 2 3" xfId="14099"/>
    <cellStyle name="Normal 2 3 13 2 2 3 2" xfId="57063"/>
    <cellStyle name="Normal 2 3 13 2 2 4" xfId="14100"/>
    <cellStyle name="Normal 2 3 13 2 2 4 2" xfId="45635"/>
    <cellStyle name="Normal 2 3 13 2 2 5" xfId="14101"/>
    <cellStyle name="Normal 2 3 13 2 2 5 2" xfId="45634"/>
    <cellStyle name="Normal 2 3 13 2 2 6" xfId="45633"/>
    <cellStyle name="Normal 2 3 13 2 3" xfId="14102"/>
    <cellStyle name="Normal 2 3 13 2 3 2" xfId="14103"/>
    <cellStyle name="Normal 2 3 13 2 3 2 2" xfId="32933"/>
    <cellStyle name="Normal 2 3 13 2 3 3" xfId="14104"/>
    <cellStyle name="Normal 2 3 13 2 3 3 2" xfId="35186"/>
    <cellStyle name="Normal 2 3 13 2 3 4" xfId="45630"/>
    <cellStyle name="Normal 2 3 13 2 4" xfId="14105"/>
    <cellStyle name="Normal 2 3 13 2 4 2" xfId="45629"/>
    <cellStyle name="Normal 2 3 13 2 5" xfId="14106"/>
    <cellStyle name="Normal 2 3 13 2 5 2" xfId="45631"/>
    <cellStyle name="Normal 2 3 13 2 6" xfId="14107"/>
    <cellStyle name="Normal 2 3 13 2 6 2" xfId="45628"/>
    <cellStyle name="Normal 2 3 13 2 7" xfId="14108"/>
    <cellStyle name="Normal 2 3 13 2 7 2" xfId="45627"/>
    <cellStyle name="Normal 2 3 13 2 8" xfId="45626"/>
    <cellStyle name="Normal 2 3 13 20" xfId="2986"/>
    <cellStyle name="Normal 2 3 13 3" xfId="14109"/>
    <cellStyle name="Normal 2 3 13 3 2" xfId="14110"/>
    <cellStyle name="Normal 2 3 13 3 2 2" xfId="14111"/>
    <cellStyle name="Normal 2 3 13 3 2 2 2" xfId="14112"/>
    <cellStyle name="Normal 2 3 13 3 2 2 2 2" xfId="45625"/>
    <cellStyle name="Normal 2 3 13 3 2 2 3" xfId="45624"/>
    <cellStyle name="Normal 2 3 13 3 2 3" xfId="14113"/>
    <cellStyle name="Normal 2 3 13 3 2 3 2" xfId="45623"/>
    <cellStyle name="Normal 2 3 13 3 2 4" xfId="14114"/>
    <cellStyle name="Normal 2 3 13 3 2 4 2" xfId="45616"/>
    <cellStyle name="Normal 2 3 13 3 2 5" xfId="14115"/>
    <cellStyle name="Normal 2 3 13 3 2 5 2" xfId="57062"/>
    <cellStyle name="Normal 2 3 13 3 2 6" xfId="45622"/>
    <cellStyle name="Normal 2 3 13 3 3" xfId="14116"/>
    <cellStyle name="Normal 2 3 13 3 3 2" xfId="14117"/>
    <cellStyle name="Normal 2 3 13 3 3 2 2" xfId="45621"/>
    <cellStyle name="Normal 2 3 13 3 3 3" xfId="14118"/>
    <cellStyle name="Normal 2 3 13 3 3 3 2" xfId="45620"/>
    <cellStyle name="Normal 2 3 13 3 3 4" xfId="45619"/>
    <cellStyle name="Normal 2 3 13 3 4" xfId="14119"/>
    <cellStyle name="Normal 2 3 13 3 4 2" xfId="45618"/>
    <cellStyle name="Normal 2 3 13 3 5" xfId="14120"/>
    <cellStyle name="Normal 2 3 13 3 5 2" xfId="45617"/>
    <cellStyle name="Normal 2 3 13 3 6" xfId="14121"/>
    <cellStyle name="Normal 2 3 13 3 6 2" xfId="32932"/>
    <cellStyle name="Normal 2 3 13 3 7" xfId="14122"/>
    <cellStyle name="Normal 2 3 13 3 7 2" xfId="55167"/>
    <cellStyle name="Normal 2 3 13 3 8" xfId="45606"/>
    <cellStyle name="Normal 2 3 13 4" xfId="14123"/>
    <cellStyle name="Normal 2 3 13 4 2" xfId="14124"/>
    <cellStyle name="Normal 2 3 13 4 2 2" xfId="14125"/>
    <cellStyle name="Normal 2 3 13 4 2 2 2" xfId="57061"/>
    <cellStyle name="Normal 2 3 13 4 2 3" xfId="45615"/>
    <cellStyle name="Normal 2 3 13 4 3" xfId="14126"/>
    <cellStyle name="Normal 2 3 13 4 3 2" xfId="45614"/>
    <cellStyle name="Normal 2 3 13 4 4" xfId="14127"/>
    <cellStyle name="Normal 2 3 13 4 4 2" xfId="45613"/>
    <cellStyle name="Normal 2 3 13 4 5" xfId="14128"/>
    <cellStyle name="Normal 2 3 13 4 5 2" xfId="45612"/>
    <cellStyle name="Normal 2 3 13 4 6" xfId="45611"/>
    <cellStyle name="Normal 2 3 13 5" xfId="14129"/>
    <cellStyle name="Normal 2 3 13 5 2" xfId="14130"/>
    <cellStyle name="Normal 2 3 13 5 2 2" xfId="55166"/>
    <cellStyle name="Normal 2 3 13 5 3" xfId="14131"/>
    <cellStyle name="Normal 2 3 13 5 3 2" xfId="45610"/>
    <cellStyle name="Normal 2 3 13 5 4" xfId="45609"/>
    <cellStyle name="Normal 2 3 13 6" xfId="14132"/>
    <cellStyle name="Normal 2 3 13 6 2" xfId="14133"/>
    <cellStyle name="Normal 2 3 13 6 2 2" xfId="45608"/>
    <cellStyle name="Normal 2 3 13 6 3" xfId="45607"/>
    <cellStyle name="Normal 2 3 13 7" xfId="14134"/>
    <cellStyle name="Normal 2 3 13 7 2" xfId="14135"/>
    <cellStyle name="Normal 2 3 13 7 2 2" xfId="32931"/>
    <cellStyle name="Normal 2 3 13 7 3" xfId="31215"/>
    <cellStyle name="Normal 2 3 13 8" xfId="14136"/>
    <cellStyle name="Normal 2 3 13 8 2" xfId="55165"/>
    <cellStyle name="Normal 2 3 13 9" xfId="14137"/>
    <cellStyle name="Normal 2 3 13 9 2" xfId="45605"/>
    <cellStyle name="Normal 2 3 14" xfId="1174"/>
    <cellStyle name="Normal 2 3 14 10" xfId="14139"/>
    <cellStyle name="Normal 2 3 14 10 2" xfId="45604"/>
    <cellStyle name="Normal 2 3 14 11" xfId="14140"/>
    <cellStyle name="Normal 2 3 14 11 2" xfId="45603"/>
    <cellStyle name="Normal 2 3 14 12" xfId="14141"/>
    <cellStyle name="Normal 2 3 14 12 2" xfId="45602"/>
    <cellStyle name="Normal 2 3 14 13" xfId="14142"/>
    <cellStyle name="Normal 2 3 14 13 2" xfId="45601"/>
    <cellStyle name="Normal 2 3 14 14" xfId="14143"/>
    <cellStyle name="Normal 2 3 14 14 2" xfId="35185"/>
    <cellStyle name="Normal 2 3 14 15" xfId="14138"/>
    <cellStyle name="Normal 2 3 14 15 2" xfId="55164"/>
    <cellStyle name="Normal 2 3 14 16" xfId="45595"/>
    <cellStyle name="Normal 2 3 14 17" xfId="57372"/>
    <cellStyle name="Normal 2 3 14 18" xfId="45600"/>
    <cellStyle name="Normal 2 3 14 19" xfId="45599"/>
    <cellStyle name="Normal 2 3 14 2" xfId="14144"/>
    <cellStyle name="Normal 2 3 14 2 2" xfId="14145"/>
    <cellStyle name="Normal 2 3 14 2 2 2" xfId="14146"/>
    <cellStyle name="Normal 2 3 14 2 2 2 2" xfId="14147"/>
    <cellStyle name="Normal 2 3 14 2 2 2 2 2" xfId="45598"/>
    <cellStyle name="Normal 2 3 14 2 2 2 3" xfId="45597"/>
    <cellStyle name="Normal 2 3 14 2 2 3" xfId="14148"/>
    <cellStyle name="Normal 2 3 14 2 2 3 2" xfId="45596"/>
    <cellStyle name="Normal 2 3 14 2 2 4" xfId="14149"/>
    <cellStyle name="Normal 2 3 14 2 2 4 2" xfId="54169"/>
    <cellStyle name="Normal 2 3 14 2 2 5" xfId="14150"/>
    <cellStyle name="Normal 2 3 14 2 2 5 2" xfId="45594"/>
    <cellStyle name="Normal 2 3 14 2 2 6" xfId="45593"/>
    <cellStyle name="Normal 2 3 14 2 3" xfId="14151"/>
    <cellStyle name="Normal 2 3 14 2 3 2" xfId="14152"/>
    <cellStyle name="Normal 2 3 14 2 3 2 2" xfId="35184"/>
    <cellStyle name="Normal 2 3 14 2 3 3" xfId="14153"/>
    <cellStyle name="Normal 2 3 14 2 3 3 2" xfId="45592"/>
    <cellStyle name="Normal 2 3 14 2 3 4" xfId="45591"/>
    <cellStyle name="Normal 2 3 14 2 4" xfId="14154"/>
    <cellStyle name="Normal 2 3 14 2 4 2" xfId="45590"/>
    <cellStyle name="Normal 2 3 14 2 5" xfId="14155"/>
    <cellStyle name="Normal 2 3 14 2 5 2" xfId="45589"/>
    <cellStyle name="Normal 2 3 14 2 6" xfId="14156"/>
    <cellStyle name="Normal 2 3 14 2 6 2" xfId="45588"/>
    <cellStyle name="Normal 2 3 14 2 7" xfId="14157"/>
    <cellStyle name="Normal 2 3 14 2 7 2" xfId="45587"/>
    <cellStyle name="Normal 2 3 14 2 8" xfId="55163"/>
    <cellStyle name="Normal 2 3 14 20" xfId="2987"/>
    <cellStyle name="Normal 2 3 14 3" xfId="14158"/>
    <cellStyle name="Normal 2 3 14 3 2" xfId="14159"/>
    <cellStyle name="Normal 2 3 14 3 2 2" xfId="14160"/>
    <cellStyle name="Normal 2 3 14 3 2 2 2" xfId="14161"/>
    <cellStyle name="Normal 2 3 14 3 2 2 2 2" xfId="45586"/>
    <cellStyle name="Normal 2 3 14 3 2 2 3" xfId="55162"/>
    <cellStyle name="Normal 2 3 14 3 2 3" xfId="14162"/>
    <cellStyle name="Normal 2 3 14 3 2 3 2" xfId="45585"/>
    <cellStyle name="Normal 2 3 14 3 2 4" xfId="14163"/>
    <cellStyle name="Normal 2 3 14 3 2 4 2" xfId="45584"/>
    <cellStyle name="Normal 2 3 14 3 2 5" xfId="14164"/>
    <cellStyle name="Normal 2 3 14 3 2 5 2" xfId="45583"/>
    <cellStyle name="Normal 2 3 14 3 2 6" xfId="45582"/>
    <cellStyle name="Normal 2 3 14 3 3" xfId="14165"/>
    <cellStyle name="Normal 2 3 14 3 3 2" xfId="14166"/>
    <cellStyle name="Normal 2 3 14 3 3 2 2" xfId="45581"/>
    <cellStyle name="Normal 2 3 14 3 3 3" xfId="14167"/>
    <cellStyle name="Normal 2 3 14 3 3 3 2" xfId="45580"/>
    <cellStyle name="Normal 2 3 14 3 3 4" xfId="45579"/>
    <cellStyle name="Normal 2 3 14 3 4" xfId="14168"/>
    <cellStyle name="Normal 2 3 14 3 4 2" xfId="45578"/>
    <cellStyle name="Normal 2 3 14 3 5" xfId="14169"/>
    <cellStyle name="Normal 2 3 14 3 5 2" xfId="45577"/>
    <cellStyle name="Normal 2 3 14 3 6" xfId="14170"/>
    <cellStyle name="Normal 2 3 14 3 6 2" xfId="45576"/>
    <cellStyle name="Normal 2 3 14 3 7" xfId="14171"/>
    <cellStyle name="Normal 2 3 14 3 7 2" xfId="45575"/>
    <cellStyle name="Normal 2 3 14 3 8" xfId="45574"/>
    <cellStyle name="Normal 2 3 14 4" xfId="14172"/>
    <cellStyle name="Normal 2 3 14 4 2" xfId="14173"/>
    <cellStyle name="Normal 2 3 14 4 2 2" xfId="14174"/>
    <cellStyle name="Normal 2 3 14 4 2 2 2" xfId="45573"/>
    <cellStyle name="Normal 2 3 14 4 2 3" xfId="45572"/>
    <cellStyle name="Normal 2 3 14 4 3" xfId="14175"/>
    <cellStyle name="Normal 2 3 14 4 3 2" xfId="45571"/>
    <cellStyle name="Normal 2 3 14 4 4" xfId="14176"/>
    <cellStyle name="Normal 2 3 14 4 4 2" xfId="45570"/>
    <cellStyle name="Normal 2 3 14 4 5" xfId="14177"/>
    <cellStyle name="Normal 2 3 14 4 5 2" xfId="45568"/>
    <cellStyle name="Normal 2 3 14 4 6" xfId="45569"/>
    <cellStyle name="Normal 2 3 14 5" xfId="14178"/>
    <cellStyle name="Normal 2 3 14 5 2" xfId="14179"/>
    <cellStyle name="Normal 2 3 14 5 2 2" xfId="32930"/>
    <cellStyle name="Normal 2 3 14 5 3" xfId="14180"/>
    <cellStyle name="Normal 2 3 14 5 3 2" xfId="45567"/>
    <cellStyle name="Normal 2 3 14 5 4" xfId="45566"/>
    <cellStyle name="Normal 2 3 14 6" xfId="14181"/>
    <cellStyle name="Normal 2 3 14 6 2" xfId="14182"/>
    <cellStyle name="Normal 2 3 14 6 2 2" xfId="45565"/>
    <cellStyle name="Normal 2 3 14 6 3" xfId="45564"/>
    <cellStyle name="Normal 2 3 14 7" xfId="14183"/>
    <cellStyle name="Normal 2 3 14 7 2" xfId="14184"/>
    <cellStyle name="Normal 2 3 14 7 2 2" xfId="45563"/>
    <cellStyle name="Normal 2 3 14 7 3" xfId="45562"/>
    <cellStyle name="Normal 2 3 14 8" xfId="14185"/>
    <cellStyle name="Normal 2 3 14 8 2" xfId="45561"/>
    <cellStyle name="Normal 2 3 14 9" xfId="14186"/>
    <cellStyle name="Normal 2 3 14 9 2" xfId="45560"/>
    <cellStyle name="Normal 2 3 15" xfId="1175"/>
    <cellStyle name="Normal 2 3 15 10" xfId="14188"/>
    <cellStyle name="Normal 2 3 15 10 2" xfId="45559"/>
    <cellStyle name="Normal 2 3 15 11" xfId="14189"/>
    <cellStyle name="Normal 2 3 15 11 2" xfId="45558"/>
    <cellStyle name="Normal 2 3 15 12" xfId="14190"/>
    <cellStyle name="Normal 2 3 15 12 2" xfId="45557"/>
    <cellStyle name="Normal 2 3 15 13" xfId="14191"/>
    <cellStyle name="Normal 2 3 15 13 2" xfId="45556"/>
    <cellStyle name="Normal 2 3 15 14" xfId="14192"/>
    <cellStyle name="Normal 2 3 15 14 2" xfId="45549"/>
    <cellStyle name="Normal 2 3 15 15" xfId="14187"/>
    <cellStyle name="Normal 2 3 15 15 2" xfId="53294"/>
    <cellStyle name="Normal 2 3 15 16" xfId="45555"/>
    <cellStyle name="Normal 2 3 15 17" xfId="45554"/>
    <cellStyle name="Normal 2 3 15 18" xfId="45553"/>
    <cellStyle name="Normal 2 3 15 19" xfId="45552"/>
    <cellStyle name="Normal 2 3 15 2" xfId="14193"/>
    <cellStyle name="Normal 2 3 15 2 2" xfId="14194"/>
    <cellStyle name="Normal 2 3 15 2 2 2" xfId="14195"/>
    <cellStyle name="Normal 2 3 15 2 2 2 2" xfId="14196"/>
    <cellStyle name="Normal 2 3 15 2 2 2 2 2" xfId="45551"/>
    <cellStyle name="Normal 2 3 15 2 2 2 3" xfId="45550"/>
    <cellStyle name="Normal 2 3 15 2 2 3" xfId="14197"/>
    <cellStyle name="Normal 2 3 15 2 2 3 2" xfId="35183"/>
    <cellStyle name="Normal 2 3 15 2 2 4" xfId="14198"/>
    <cellStyle name="Normal 2 3 15 2 2 4 2" xfId="45546"/>
    <cellStyle name="Normal 2 3 15 2 2 5" xfId="14199"/>
    <cellStyle name="Normal 2 3 15 2 2 5 2" xfId="53293"/>
    <cellStyle name="Normal 2 3 15 2 2 6" xfId="45548"/>
    <cellStyle name="Normal 2 3 15 2 3" xfId="14200"/>
    <cellStyle name="Normal 2 3 15 2 3 2" xfId="14201"/>
    <cellStyle name="Normal 2 3 15 2 3 2 2" xfId="55658"/>
    <cellStyle name="Normal 2 3 15 2 3 3" xfId="14202"/>
    <cellStyle name="Normal 2 3 15 2 3 3 2" xfId="31213"/>
    <cellStyle name="Normal 2 3 15 2 3 4" xfId="55161"/>
    <cellStyle name="Normal 2 3 15 2 4" xfId="14203"/>
    <cellStyle name="Normal 2 3 15 2 4 2" xfId="35182"/>
    <cellStyle name="Normal 2 3 15 2 5" xfId="14204"/>
    <cellStyle name="Normal 2 3 15 2 5 2" xfId="45542"/>
    <cellStyle name="Normal 2 3 15 2 6" xfId="14205"/>
    <cellStyle name="Normal 2 3 15 2 6 2" xfId="45545"/>
    <cellStyle name="Normal 2 3 15 2 7" xfId="14206"/>
    <cellStyle name="Normal 2 3 15 2 7 2" xfId="45544"/>
    <cellStyle name="Normal 2 3 15 2 8" xfId="45543"/>
    <cellStyle name="Normal 2 3 15 20" xfId="2988"/>
    <cellStyle name="Normal 2 3 15 3" xfId="14207"/>
    <cellStyle name="Normal 2 3 15 3 2" xfId="14208"/>
    <cellStyle name="Normal 2 3 15 3 2 2" xfId="14209"/>
    <cellStyle name="Normal 2 3 15 3 2 2 2" xfId="14210"/>
    <cellStyle name="Normal 2 3 15 3 2 2 2 2" xfId="35181"/>
    <cellStyle name="Normal 2 3 15 3 2 2 3" xfId="54168"/>
    <cellStyle name="Normal 2 3 15 3 2 3" xfId="14211"/>
    <cellStyle name="Normal 2 3 15 3 2 3 2" xfId="53292"/>
    <cellStyle name="Normal 2 3 15 3 2 4" xfId="14212"/>
    <cellStyle name="Normal 2 3 15 3 2 4 2" xfId="45541"/>
    <cellStyle name="Normal 2 3 15 3 2 5" xfId="14213"/>
    <cellStyle name="Normal 2 3 15 3 2 5 2" xfId="45547"/>
    <cellStyle name="Normal 2 3 15 3 2 6" xfId="35180"/>
    <cellStyle name="Normal 2 3 15 3 3" xfId="14214"/>
    <cellStyle name="Normal 2 3 15 3 3 2" xfId="14215"/>
    <cellStyle name="Normal 2 3 15 3 3 2 2" xfId="45539"/>
    <cellStyle name="Normal 2 3 15 3 3 3" xfId="14216"/>
    <cellStyle name="Normal 2 3 15 3 3 3 2" xfId="55975"/>
    <cellStyle name="Normal 2 3 15 3 3 4" xfId="35179"/>
    <cellStyle name="Normal 2 3 15 3 4" xfId="14217"/>
    <cellStyle name="Normal 2 3 15 3 4 2" xfId="31204"/>
    <cellStyle name="Normal 2 3 15 3 5" xfId="14218"/>
    <cellStyle name="Normal 2 3 15 3 5 2" xfId="53280"/>
    <cellStyle name="Normal 2 3 15 3 6" xfId="14219"/>
    <cellStyle name="Normal 2 3 15 3 6 2" xfId="34170"/>
    <cellStyle name="Normal 2 3 15 3 7" xfId="14220"/>
    <cellStyle name="Normal 2 3 15 3 7 2" xfId="45540"/>
    <cellStyle name="Normal 2 3 15 3 8" xfId="55157"/>
    <cellStyle name="Normal 2 3 15 4" xfId="14221"/>
    <cellStyle name="Normal 2 3 15 4 2" xfId="14222"/>
    <cellStyle name="Normal 2 3 15 4 2 2" xfId="14223"/>
    <cellStyle name="Normal 2 3 15 4 2 2 2" xfId="33598"/>
    <cellStyle name="Normal 2 3 15 4 2 3" xfId="55662"/>
    <cellStyle name="Normal 2 3 15 4 3" xfId="14224"/>
    <cellStyle name="Normal 2 3 15 4 3 2" xfId="34169"/>
    <cellStyle name="Normal 2 3 15 4 4" xfId="14225"/>
    <cellStyle name="Normal 2 3 15 4 4 2" xfId="45538"/>
    <cellStyle name="Normal 2 3 15 4 5" xfId="14226"/>
    <cellStyle name="Normal 2 3 15 4 5 2" xfId="45537"/>
    <cellStyle name="Normal 2 3 15 4 6" xfId="32929"/>
    <cellStyle name="Normal 2 3 15 5" xfId="14227"/>
    <cellStyle name="Normal 2 3 15 5 2" xfId="14228"/>
    <cellStyle name="Normal 2 3 15 5 2 2" xfId="45536"/>
    <cellStyle name="Normal 2 3 15 5 3" xfId="14229"/>
    <cellStyle name="Normal 2 3 15 5 3 2" xfId="45518"/>
    <cellStyle name="Normal 2 3 15 5 4" xfId="57060"/>
    <cellStyle name="Normal 2 3 15 6" xfId="14230"/>
    <cellStyle name="Normal 2 3 15 6 2" xfId="14231"/>
    <cellStyle name="Normal 2 3 15 6 2 2" xfId="45535"/>
    <cellStyle name="Normal 2 3 15 6 3" xfId="45534"/>
    <cellStyle name="Normal 2 3 15 7" xfId="14232"/>
    <cellStyle name="Normal 2 3 15 7 2" xfId="14233"/>
    <cellStyle name="Normal 2 3 15 7 2 2" xfId="45533"/>
    <cellStyle name="Normal 2 3 15 7 3" xfId="45532"/>
    <cellStyle name="Normal 2 3 15 8" xfId="14234"/>
    <cellStyle name="Normal 2 3 15 8 2" xfId="45531"/>
    <cellStyle name="Normal 2 3 15 9" xfId="14235"/>
    <cellStyle name="Normal 2 3 15 9 2" xfId="45530"/>
    <cellStyle name="Normal 2 3 16" xfId="1176"/>
    <cellStyle name="Normal 2 3 16 10" xfId="14237"/>
    <cellStyle name="Normal 2 3 16 10 2" xfId="45529"/>
    <cellStyle name="Normal 2 3 16 11" xfId="14238"/>
    <cellStyle name="Normal 2 3 16 11 2" xfId="55160"/>
    <cellStyle name="Normal 2 3 16 12" xfId="14239"/>
    <cellStyle name="Normal 2 3 16 12 2" xfId="45528"/>
    <cellStyle name="Normal 2 3 16 13" xfId="14240"/>
    <cellStyle name="Normal 2 3 16 13 2" xfId="45527"/>
    <cellStyle name="Normal 2 3 16 14" xfId="14241"/>
    <cellStyle name="Normal 2 3 16 14 2" xfId="45526"/>
    <cellStyle name="Normal 2 3 16 15" xfId="14236"/>
    <cellStyle name="Normal 2 3 16 15 2" xfId="45525"/>
    <cellStyle name="Normal 2 3 16 16" xfId="45524"/>
    <cellStyle name="Normal 2 3 16 17" xfId="55136"/>
    <cellStyle name="Normal 2 3 16 18" xfId="45523"/>
    <cellStyle name="Normal 2 3 16 19" xfId="45522"/>
    <cellStyle name="Normal 2 3 16 2" xfId="14242"/>
    <cellStyle name="Normal 2 3 16 2 2" xfId="14243"/>
    <cellStyle name="Normal 2 3 16 2 2 2" xfId="14244"/>
    <cellStyle name="Normal 2 3 16 2 2 2 2" xfId="14245"/>
    <cellStyle name="Normal 2 3 16 2 2 2 2 2" xfId="45521"/>
    <cellStyle name="Normal 2 3 16 2 2 2 3" xfId="45520"/>
    <cellStyle name="Normal 2 3 16 2 2 3" xfId="14246"/>
    <cellStyle name="Normal 2 3 16 2 2 3 2" xfId="45519"/>
    <cellStyle name="Normal 2 3 16 2 2 4" xfId="14247"/>
    <cellStyle name="Normal 2 3 16 2 2 4 2" xfId="32927"/>
    <cellStyle name="Normal 2 3 16 2 2 5" xfId="14248"/>
    <cellStyle name="Normal 2 3 16 2 2 5 2" xfId="45517"/>
    <cellStyle name="Normal 2 3 16 2 2 6" xfId="55159"/>
    <cellStyle name="Normal 2 3 16 2 3" xfId="14249"/>
    <cellStyle name="Normal 2 3 16 2 3 2" xfId="14250"/>
    <cellStyle name="Normal 2 3 16 2 3 2 2" xfId="45516"/>
    <cellStyle name="Normal 2 3 16 2 3 3" xfId="14251"/>
    <cellStyle name="Normal 2 3 16 2 3 3 2" xfId="45515"/>
    <cellStyle name="Normal 2 3 16 2 3 4" xfId="45514"/>
    <cellStyle name="Normal 2 3 16 2 4" xfId="14252"/>
    <cellStyle name="Normal 2 3 16 2 4 2" xfId="45513"/>
    <cellStyle name="Normal 2 3 16 2 5" xfId="14253"/>
    <cellStyle name="Normal 2 3 16 2 5 2" xfId="45512"/>
    <cellStyle name="Normal 2 3 16 2 6" xfId="14254"/>
    <cellStyle name="Normal 2 3 16 2 6 2" xfId="45511"/>
    <cellStyle name="Normal 2 3 16 2 7" xfId="14255"/>
    <cellStyle name="Normal 2 3 16 2 7 2" xfId="45510"/>
    <cellStyle name="Normal 2 3 16 2 8" xfId="55158"/>
    <cellStyle name="Normal 2 3 16 20" xfId="2989"/>
    <cellStyle name="Normal 2 3 16 3" xfId="14256"/>
    <cellStyle name="Normal 2 3 16 3 2" xfId="14257"/>
    <cellStyle name="Normal 2 3 16 3 2 2" xfId="14258"/>
    <cellStyle name="Normal 2 3 16 3 2 2 2" xfId="14259"/>
    <cellStyle name="Normal 2 3 16 3 2 2 2 2" xfId="45509"/>
    <cellStyle name="Normal 2 3 16 3 2 2 3" xfId="45508"/>
    <cellStyle name="Normal 2 3 16 3 2 3" xfId="14260"/>
    <cellStyle name="Normal 2 3 16 3 2 3 2" xfId="45507"/>
    <cellStyle name="Normal 2 3 16 3 2 4" xfId="14261"/>
    <cellStyle name="Normal 2 3 16 3 2 4 2" xfId="45506"/>
    <cellStyle name="Normal 2 3 16 3 2 5" xfId="14262"/>
    <cellStyle name="Normal 2 3 16 3 2 5 2" xfId="45505"/>
    <cellStyle name="Normal 2 3 16 3 2 6" xfId="45504"/>
    <cellStyle name="Normal 2 3 16 3 3" xfId="14263"/>
    <cellStyle name="Normal 2 3 16 3 3 2" xfId="14264"/>
    <cellStyle name="Normal 2 3 16 3 3 2 2" xfId="45503"/>
    <cellStyle name="Normal 2 3 16 3 3 3" xfId="14265"/>
    <cellStyle name="Normal 2 3 16 3 3 3 2" xfId="55156"/>
    <cellStyle name="Normal 2 3 16 3 3 4" xfId="45502"/>
    <cellStyle name="Normal 2 3 16 3 4" xfId="14266"/>
    <cellStyle name="Normal 2 3 16 3 4 2" xfId="45501"/>
    <cellStyle name="Normal 2 3 16 3 5" xfId="14267"/>
    <cellStyle name="Normal 2 3 16 3 5 2" xfId="45500"/>
    <cellStyle name="Normal 2 3 16 3 6" xfId="14268"/>
    <cellStyle name="Normal 2 3 16 3 6 2" xfId="53669"/>
    <cellStyle name="Normal 2 3 16 3 7" xfId="14269"/>
    <cellStyle name="Normal 2 3 16 3 7 2" xfId="45498"/>
    <cellStyle name="Normal 2 3 16 3 8" xfId="33343"/>
    <cellStyle name="Normal 2 3 16 4" xfId="14270"/>
    <cellStyle name="Normal 2 3 16 4 2" xfId="14271"/>
    <cellStyle name="Normal 2 3 16 4 2 2" xfId="14272"/>
    <cellStyle name="Normal 2 3 16 4 2 2 2" xfId="45499"/>
    <cellStyle name="Normal 2 3 16 4 2 3" xfId="35177"/>
    <cellStyle name="Normal 2 3 16 4 3" xfId="14273"/>
    <cellStyle name="Normal 2 3 16 4 3 2" xfId="45497"/>
    <cellStyle name="Normal 2 3 16 4 4" xfId="14274"/>
    <cellStyle name="Normal 2 3 16 4 4 2" xfId="45488"/>
    <cellStyle name="Normal 2 3 16 4 5" xfId="14275"/>
    <cellStyle name="Normal 2 3 16 4 5 2" xfId="53285"/>
    <cellStyle name="Normal 2 3 16 4 6" xfId="45496"/>
    <cellStyle name="Normal 2 3 16 5" xfId="14276"/>
    <cellStyle name="Normal 2 3 16 5 2" xfId="14277"/>
    <cellStyle name="Normal 2 3 16 5 2 2" xfId="55154"/>
    <cellStyle name="Normal 2 3 16 5 3" xfId="14278"/>
    <cellStyle name="Normal 2 3 16 5 3 2" xfId="45495"/>
    <cellStyle name="Normal 2 3 16 5 4" xfId="45494"/>
    <cellStyle name="Normal 2 3 16 6" xfId="14279"/>
    <cellStyle name="Normal 2 3 16 6 2" xfId="14280"/>
    <cellStyle name="Normal 2 3 16 6 2 2" xfId="45493"/>
    <cellStyle name="Normal 2 3 16 6 3" xfId="55155"/>
    <cellStyle name="Normal 2 3 16 7" xfId="14281"/>
    <cellStyle name="Normal 2 3 16 7 2" xfId="14282"/>
    <cellStyle name="Normal 2 3 16 7 2 2" xfId="45492"/>
    <cellStyle name="Normal 2 3 16 7 3" xfId="45491"/>
    <cellStyle name="Normal 2 3 16 8" xfId="14283"/>
    <cellStyle name="Normal 2 3 16 8 2" xfId="45490"/>
    <cellStyle name="Normal 2 3 16 9" xfId="14284"/>
    <cellStyle name="Normal 2 3 16 9 2" xfId="45489"/>
    <cellStyle name="Normal 2 3 17" xfId="1177"/>
    <cellStyle name="Normal 2 3 17 10" xfId="14286"/>
    <cellStyle name="Normal 2 3 17 10 2" xfId="55153"/>
    <cellStyle name="Normal 2 3 17 11" xfId="14287"/>
    <cellStyle name="Normal 2 3 17 11 2" xfId="45487"/>
    <cellStyle name="Normal 2 3 17 12" xfId="14288"/>
    <cellStyle name="Normal 2 3 17 12 2" xfId="45467"/>
    <cellStyle name="Normal 2 3 17 13" xfId="14289"/>
    <cellStyle name="Normal 2 3 17 13 2" xfId="57059"/>
    <cellStyle name="Normal 2 3 17 14" xfId="14290"/>
    <cellStyle name="Normal 2 3 17 14 2" xfId="45486"/>
    <cellStyle name="Normal 2 3 17 15" xfId="14285"/>
    <cellStyle name="Normal 2 3 17 15 2" xfId="45485"/>
    <cellStyle name="Normal 2 3 17 16" xfId="45484"/>
    <cellStyle name="Normal 2 3 17 17" xfId="45483"/>
    <cellStyle name="Normal 2 3 17 18" xfId="45482"/>
    <cellStyle name="Normal 2 3 17 19" xfId="45481"/>
    <cellStyle name="Normal 2 3 17 2" xfId="14291"/>
    <cellStyle name="Normal 2 3 17 2 2" xfId="14292"/>
    <cellStyle name="Normal 2 3 17 2 2 2" xfId="14293"/>
    <cellStyle name="Normal 2 3 17 2 2 2 2" xfId="14294"/>
    <cellStyle name="Normal 2 3 17 2 2 2 2 2" xfId="45480"/>
    <cellStyle name="Normal 2 3 17 2 2 2 3" xfId="45479"/>
    <cellStyle name="Normal 2 3 17 2 2 3" xfId="14295"/>
    <cellStyle name="Normal 2 3 17 2 2 3 2" xfId="45478"/>
    <cellStyle name="Normal 2 3 17 2 2 4" xfId="14296"/>
    <cellStyle name="Normal 2 3 17 2 2 4 2" xfId="45477"/>
    <cellStyle name="Normal 2 3 17 2 2 5" xfId="14297"/>
    <cellStyle name="Normal 2 3 17 2 2 5 2" xfId="45476"/>
    <cellStyle name="Normal 2 3 17 2 2 6" xfId="31212"/>
    <cellStyle name="Normal 2 3 17 2 3" xfId="14298"/>
    <cellStyle name="Normal 2 3 17 2 3 2" xfId="14299"/>
    <cellStyle name="Normal 2 3 17 2 3 2 2" xfId="45475"/>
    <cellStyle name="Normal 2 3 17 2 3 3" xfId="14300"/>
    <cellStyle name="Normal 2 3 17 2 3 3 2" xfId="31211"/>
    <cellStyle name="Normal 2 3 17 2 3 4" xfId="45474"/>
    <cellStyle name="Normal 2 3 17 2 4" xfId="14301"/>
    <cellStyle name="Normal 2 3 17 2 4 2" xfId="45473"/>
    <cellStyle name="Normal 2 3 17 2 5" xfId="14302"/>
    <cellStyle name="Normal 2 3 17 2 5 2" xfId="45472"/>
    <cellStyle name="Normal 2 3 17 2 6" xfId="14303"/>
    <cellStyle name="Normal 2 3 17 2 6 2" xfId="45471"/>
    <cellStyle name="Normal 2 3 17 2 7" xfId="14304"/>
    <cellStyle name="Normal 2 3 17 2 7 2" xfId="45470"/>
    <cellStyle name="Normal 2 3 17 2 8" xfId="45459"/>
    <cellStyle name="Normal 2 3 17 20" xfId="2990"/>
    <cellStyle name="Normal 2 3 17 3" xfId="14305"/>
    <cellStyle name="Normal 2 3 17 3 2" xfId="14306"/>
    <cellStyle name="Normal 2 3 17 3 2 2" xfId="14307"/>
    <cellStyle name="Normal 2 3 17 3 2 2 2" xfId="14308"/>
    <cellStyle name="Normal 2 3 17 3 2 2 2 2" xfId="57371"/>
    <cellStyle name="Normal 2 3 17 3 2 2 3" xfId="45469"/>
    <cellStyle name="Normal 2 3 17 3 2 3" xfId="14309"/>
    <cellStyle name="Normal 2 3 17 3 2 3 2" xfId="45468"/>
    <cellStyle name="Normal 2 3 17 3 2 4" xfId="14310"/>
    <cellStyle name="Normal 2 3 17 3 2 4 2" xfId="32926"/>
    <cellStyle name="Normal 2 3 17 3 2 5" xfId="14311"/>
    <cellStyle name="Normal 2 3 17 3 2 5 2" xfId="45466"/>
    <cellStyle name="Normal 2 3 17 3 2 6" xfId="45465"/>
    <cellStyle name="Normal 2 3 17 3 3" xfId="14312"/>
    <cellStyle name="Normal 2 3 17 3 3 2" xfId="14313"/>
    <cellStyle name="Normal 2 3 17 3 3 2 2" xfId="45464"/>
    <cellStyle name="Normal 2 3 17 3 3 3" xfId="14314"/>
    <cellStyle name="Normal 2 3 17 3 3 3 2" xfId="45463"/>
    <cellStyle name="Normal 2 3 17 3 3 4" xfId="45462"/>
    <cellStyle name="Normal 2 3 17 3 4" xfId="14315"/>
    <cellStyle name="Normal 2 3 17 3 4 2" xfId="45461"/>
    <cellStyle name="Normal 2 3 17 3 5" xfId="14316"/>
    <cellStyle name="Normal 2 3 17 3 5 2" xfId="45460"/>
    <cellStyle name="Normal 2 3 17 3 6" xfId="14317"/>
    <cellStyle name="Normal 2 3 17 3 6 2" xfId="35175"/>
    <cellStyle name="Normal 2 3 17 3 7" xfId="14318"/>
    <cellStyle name="Normal 2 3 17 3 7 2" xfId="45458"/>
    <cellStyle name="Normal 2 3 17 3 8" xfId="45449"/>
    <cellStyle name="Normal 2 3 17 4" xfId="14319"/>
    <cellStyle name="Normal 2 3 17 4 2" xfId="14320"/>
    <cellStyle name="Normal 2 3 17 4 2 2" xfId="14321"/>
    <cellStyle name="Normal 2 3 17 4 2 2 2" xfId="53289"/>
    <cellStyle name="Normal 2 3 17 4 2 3" xfId="45457"/>
    <cellStyle name="Normal 2 3 17 4 3" xfId="14322"/>
    <cellStyle name="Normal 2 3 17 4 3 2" xfId="45456"/>
    <cellStyle name="Normal 2 3 17 4 4" xfId="14323"/>
    <cellStyle name="Normal 2 3 17 4 4 2" xfId="45455"/>
    <cellStyle name="Normal 2 3 17 4 5" xfId="14324"/>
    <cellStyle name="Normal 2 3 17 4 5 2" xfId="45454"/>
    <cellStyle name="Normal 2 3 17 4 6" xfId="45453"/>
    <cellStyle name="Normal 2 3 17 5" xfId="14325"/>
    <cellStyle name="Normal 2 3 17 5 2" xfId="14326"/>
    <cellStyle name="Normal 2 3 17 5 2 2" xfId="45452"/>
    <cellStyle name="Normal 2 3 17 5 3" xfId="14327"/>
    <cellStyle name="Normal 2 3 17 5 3 2" xfId="45451"/>
    <cellStyle name="Normal 2 3 17 5 4" xfId="45450"/>
    <cellStyle name="Normal 2 3 17 6" xfId="14328"/>
    <cellStyle name="Normal 2 3 17 6 2" xfId="14329"/>
    <cellStyle name="Normal 2 3 17 6 2 2" xfId="31903"/>
    <cellStyle name="Normal 2 3 17 6 3" xfId="45448"/>
    <cellStyle name="Normal 2 3 17 7" xfId="14330"/>
    <cellStyle name="Normal 2 3 17 7 2" xfId="14331"/>
    <cellStyle name="Normal 2 3 17 7 2 2" xfId="53286"/>
    <cellStyle name="Normal 2 3 17 7 3" xfId="45447"/>
    <cellStyle name="Normal 2 3 17 8" xfId="14332"/>
    <cellStyle name="Normal 2 3 17 8 2" xfId="45446"/>
    <cellStyle name="Normal 2 3 17 9" xfId="14333"/>
    <cellStyle name="Normal 2 3 17 9 2" xfId="45445"/>
    <cellStyle name="Normal 2 3 18" xfId="1178"/>
    <cellStyle name="Normal 2 3 18 10" xfId="14335"/>
    <cellStyle name="Normal 2 3 18 10 2" xfId="45444"/>
    <cellStyle name="Normal 2 3 18 11" xfId="14336"/>
    <cellStyle name="Normal 2 3 18 11 2" xfId="45443"/>
    <cellStyle name="Normal 2 3 18 12" xfId="14337"/>
    <cellStyle name="Normal 2 3 18 12 2" xfId="45442"/>
    <cellStyle name="Normal 2 3 18 13" xfId="14338"/>
    <cellStyle name="Normal 2 3 18 13 2" xfId="45441"/>
    <cellStyle name="Normal 2 3 18 14" xfId="14339"/>
    <cellStyle name="Normal 2 3 18 14 2" xfId="45440"/>
    <cellStyle name="Normal 2 3 18 15" xfId="14334"/>
    <cellStyle name="Normal 2 3 18 15 2" xfId="45439"/>
    <cellStyle name="Normal 2 3 18 16" xfId="45433"/>
    <cellStyle name="Normal 2 3 18 17" xfId="53288"/>
    <cellStyle name="Normal 2 3 18 18" xfId="55152"/>
    <cellStyle name="Normal 2 3 18 19" xfId="45438"/>
    <cellStyle name="Normal 2 3 18 2" xfId="14340"/>
    <cellStyle name="Normal 2 3 18 2 2" xfId="14341"/>
    <cellStyle name="Normal 2 3 18 2 2 2" xfId="14342"/>
    <cellStyle name="Normal 2 3 18 2 2 2 2" xfId="14343"/>
    <cellStyle name="Normal 2 3 18 2 2 2 2 2" xfId="45437"/>
    <cellStyle name="Normal 2 3 18 2 2 2 3" xfId="45436"/>
    <cellStyle name="Normal 2 3 18 2 2 3" xfId="14344"/>
    <cellStyle name="Normal 2 3 18 2 2 3 2" xfId="45435"/>
    <cellStyle name="Normal 2 3 18 2 2 4" xfId="14345"/>
    <cellStyle name="Normal 2 3 18 2 2 4 2" xfId="45434"/>
    <cellStyle name="Normal 2 3 18 2 2 5" xfId="14346"/>
    <cellStyle name="Normal 2 3 18 2 2 5 2" xfId="35178"/>
    <cellStyle name="Normal 2 3 18 2 2 6" xfId="45432"/>
    <cellStyle name="Normal 2 3 18 2 3" xfId="14347"/>
    <cellStyle name="Normal 2 3 18 2 3 2" xfId="14348"/>
    <cellStyle name="Normal 2 3 18 2 3 2 2" xfId="45431"/>
    <cellStyle name="Normal 2 3 18 2 3 3" xfId="14349"/>
    <cellStyle name="Normal 2 3 18 2 3 3 2" xfId="45430"/>
    <cellStyle name="Normal 2 3 18 2 3 4" xfId="45429"/>
    <cellStyle name="Normal 2 3 18 2 4" xfId="14350"/>
    <cellStyle name="Normal 2 3 18 2 4 2" xfId="45428"/>
    <cellStyle name="Normal 2 3 18 2 5" xfId="14351"/>
    <cellStyle name="Normal 2 3 18 2 5 2" xfId="45427"/>
    <cellStyle name="Normal 2 3 18 2 6" xfId="14352"/>
    <cellStyle name="Normal 2 3 18 2 6 2" xfId="45425"/>
    <cellStyle name="Normal 2 3 18 2 7" xfId="14353"/>
    <cellStyle name="Normal 2 3 18 2 7 2" xfId="45426"/>
    <cellStyle name="Normal 2 3 18 2 8" xfId="32925"/>
    <cellStyle name="Normal 2 3 18 20" xfId="2991"/>
    <cellStyle name="Normal 2 3 18 3" xfId="14354"/>
    <cellStyle name="Normal 2 3 18 3 2" xfId="14355"/>
    <cellStyle name="Normal 2 3 18 3 2 2" xfId="14356"/>
    <cellStyle name="Normal 2 3 18 3 2 2 2" xfId="14357"/>
    <cellStyle name="Normal 2 3 18 3 2 2 2 2" xfId="45424"/>
    <cellStyle name="Normal 2 3 18 3 2 2 3" xfId="57058"/>
    <cellStyle name="Normal 2 3 18 3 2 3" xfId="14358"/>
    <cellStyle name="Normal 2 3 18 3 2 3 2" xfId="45423"/>
    <cellStyle name="Normal 2 3 18 3 2 4" xfId="14359"/>
    <cellStyle name="Normal 2 3 18 3 2 4 2" xfId="45422"/>
    <cellStyle name="Normal 2 3 18 3 2 5" xfId="14360"/>
    <cellStyle name="Normal 2 3 18 3 2 5 2" xfId="55653"/>
    <cellStyle name="Normal 2 3 18 3 2 6" xfId="45420"/>
    <cellStyle name="Normal 2 3 18 3 3" xfId="14361"/>
    <cellStyle name="Normal 2 3 18 3 3 2" xfId="14362"/>
    <cellStyle name="Normal 2 3 18 3 3 2 2" xfId="45419"/>
    <cellStyle name="Normal 2 3 18 3 3 3" xfId="14363"/>
    <cellStyle name="Normal 2 3 18 3 3 3 2" xfId="45418"/>
    <cellStyle name="Normal 2 3 18 3 3 4" xfId="45417"/>
    <cellStyle name="Normal 2 3 18 3 4" xfId="14364"/>
    <cellStyle name="Normal 2 3 18 3 4 2" xfId="45416"/>
    <cellStyle name="Normal 2 3 18 3 5" xfId="14365"/>
    <cellStyle name="Normal 2 3 18 3 5 2" xfId="45415"/>
    <cellStyle name="Normal 2 3 18 3 6" xfId="14366"/>
    <cellStyle name="Normal 2 3 18 3 6 2" xfId="45414"/>
    <cellStyle name="Normal 2 3 18 3 7" xfId="14367"/>
    <cellStyle name="Normal 2 3 18 3 7 2" xfId="45413"/>
    <cellStyle name="Normal 2 3 18 3 8" xfId="45412"/>
    <cellStyle name="Normal 2 3 18 4" xfId="14368"/>
    <cellStyle name="Normal 2 3 18 4 2" xfId="14369"/>
    <cellStyle name="Normal 2 3 18 4 2 2" xfId="14370"/>
    <cellStyle name="Normal 2 3 18 4 2 2 2" xfId="45421"/>
    <cellStyle name="Normal 2 3 18 4 2 3" xfId="57475"/>
    <cellStyle name="Normal 2 3 18 4 3" xfId="14371"/>
    <cellStyle name="Normal 2 3 18 4 3 2" xfId="54167"/>
    <cellStyle name="Normal 2 3 18 4 4" xfId="14372"/>
    <cellStyle name="Normal 2 3 18 4 4 2" xfId="34167"/>
    <cellStyle name="Normal 2 3 18 4 5" xfId="14373"/>
    <cellStyle name="Normal 2 3 18 4 5 2" xfId="45411"/>
    <cellStyle name="Normal 2 3 18 4 6" xfId="45410"/>
    <cellStyle name="Normal 2 3 18 5" xfId="14374"/>
    <cellStyle name="Normal 2 3 18 5 2" xfId="14375"/>
    <cellStyle name="Normal 2 3 18 5 2 2" xfId="45409"/>
    <cellStyle name="Normal 2 3 18 5 3" xfId="14376"/>
    <cellStyle name="Normal 2 3 18 5 3 2" xfId="45408"/>
    <cellStyle name="Normal 2 3 18 5 4" xfId="45407"/>
    <cellStyle name="Normal 2 3 18 6" xfId="14377"/>
    <cellStyle name="Normal 2 3 18 6 2" xfId="14378"/>
    <cellStyle name="Normal 2 3 18 6 2 2" xfId="45406"/>
    <cellStyle name="Normal 2 3 18 6 3" xfId="45405"/>
    <cellStyle name="Normal 2 3 18 7" xfId="14379"/>
    <cellStyle name="Normal 2 3 18 7 2" xfId="14380"/>
    <cellStyle name="Normal 2 3 18 7 2 2" xfId="45404"/>
    <cellStyle name="Normal 2 3 18 7 3" xfId="45403"/>
    <cellStyle name="Normal 2 3 18 8" xfId="14381"/>
    <cellStyle name="Normal 2 3 18 8 2" xfId="45402"/>
    <cellStyle name="Normal 2 3 18 9" xfId="14382"/>
    <cellStyle name="Normal 2 3 18 9 2" xfId="45401"/>
    <cellStyle name="Normal 2 3 19" xfId="1179"/>
    <cellStyle name="Normal 2 3 19 10" xfId="14384"/>
    <cellStyle name="Normal 2 3 19 10 2" xfId="31209"/>
    <cellStyle name="Normal 2 3 19 11" xfId="14385"/>
    <cellStyle name="Normal 2 3 19 11 2" xfId="45400"/>
    <cellStyle name="Normal 2 3 19 12" xfId="14386"/>
    <cellStyle name="Normal 2 3 19 12 2" xfId="31208"/>
    <cellStyle name="Normal 2 3 19 13" xfId="14387"/>
    <cellStyle name="Normal 2 3 19 13 2" xfId="45399"/>
    <cellStyle name="Normal 2 3 19 14" xfId="14388"/>
    <cellStyle name="Normal 2 3 19 14 2" xfId="32924"/>
    <cellStyle name="Normal 2 3 19 15" xfId="14383"/>
    <cellStyle name="Normal 2 3 19 15 2" xfId="31207"/>
    <cellStyle name="Normal 2 3 19 16" xfId="34168"/>
    <cellStyle name="Normal 2 3 19 17" xfId="31210"/>
    <cellStyle name="Normal 2 3 19 18" xfId="45398"/>
    <cellStyle name="Normal 2 3 19 19" xfId="54166"/>
    <cellStyle name="Normal 2 3 19 2" xfId="14389"/>
    <cellStyle name="Normal 2 3 19 2 2" xfId="14390"/>
    <cellStyle name="Normal 2 3 19 2 2 2" xfId="14391"/>
    <cellStyle name="Normal 2 3 19 2 2 2 2" xfId="14392"/>
    <cellStyle name="Normal 2 3 19 2 2 2 2 2" xfId="55661"/>
    <cellStyle name="Normal 2 3 19 2 2 2 3" xfId="53287"/>
    <cellStyle name="Normal 2 3 19 2 2 3" xfId="14393"/>
    <cellStyle name="Normal 2 3 19 2 2 3 2" xfId="34165"/>
    <cellStyle name="Normal 2 3 19 2 2 4" xfId="14394"/>
    <cellStyle name="Normal 2 3 19 2 2 4 2" xfId="31206"/>
    <cellStyle name="Normal 2 3 19 2 2 5" xfId="14395"/>
    <cellStyle name="Normal 2 3 19 2 2 5 2" xfId="53668"/>
    <cellStyle name="Normal 2 3 19 2 2 6" xfId="34166"/>
    <cellStyle name="Normal 2 3 19 2 3" xfId="14396"/>
    <cellStyle name="Normal 2 3 19 2 3 2" xfId="14397"/>
    <cellStyle name="Normal 2 3 19 2 3 2 2" xfId="35173"/>
    <cellStyle name="Normal 2 3 19 2 3 3" xfId="14398"/>
    <cellStyle name="Normal 2 3 19 2 3 3 2" xfId="45396"/>
    <cellStyle name="Normal 2 3 19 2 3 4" xfId="33342"/>
    <cellStyle name="Normal 2 3 19 2 4" xfId="14399"/>
    <cellStyle name="Normal 2 3 19 2 4 2" xfId="45397"/>
    <cellStyle name="Normal 2 3 19 2 5" xfId="14400"/>
    <cellStyle name="Normal 2 3 19 2 5 2" xfId="54165"/>
    <cellStyle name="Normal 2 3 19 2 6" xfId="14401"/>
    <cellStyle name="Normal 2 3 19 2 6 2" xfId="3822"/>
    <cellStyle name="Normal 2 3 19 2 7" xfId="14402"/>
    <cellStyle name="Normal 2 3 19 2 7 2" xfId="31205"/>
    <cellStyle name="Normal 2 3 19 2 8" xfId="35172"/>
    <cellStyle name="Normal 2 3 19 20" xfId="2992"/>
    <cellStyle name="Normal 2 3 19 3" xfId="14403"/>
    <cellStyle name="Normal 2 3 19 3 2" xfId="14404"/>
    <cellStyle name="Normal 2 3 19 3 2 2" xfId="14405"/>
    <cellStyle name="Normal 2 3 19 3 2 2 2" xfId="14406"/>
    <cellStyle name="Normal 2 3 19 3 2 2 2 2" xfId="35171"/>
    <cellStyle name="Normal 2 3 19 3 2 2 3" xfId="45395"/>
    <cellStyle name="Normal 2 3 19 3 2 3" xfId="14407"/>
    <cellStyle name="Normal 2 3 19 3 2 3 2" xfId="31203"/>
    <cellStyle name="Normal 2 3 19 3 2 4" xfId="14408"/>
    <cellStyle name="Normal 2 3 19 3 2 4 2" xfId="45394"/>
    <cellStyle name="Normal 2 3 19 3 2 5" xfId="14409"/>
    <cellStyle name="Normal 2 3 19 3 2 5 2" xfId="31202"/>
    <cellStyle name="Normal 2 3 19 3 2 6" xfId="45393"/>
    <cellStyle name="Normal 2 3 19 3 3" xfId="14410"/>
    <cellStyle name="Normal 2 3 19 3 3 2" xfId="14411"/>
    <cellStyle name="Normal 2 3 19 3 3 2 2" xfId="31472"/>
    <cellStyle name="Normal 2 3 19 3 3 3" xfId="14412"/>
    <cellStyle name="Normal 2 3 19 3 3 3 2" xfId="45392"/>
    <cellStyle name="Normal 2 3 19 3 3 4" xfId="45391"/>
    <cellStyle name="Normal 2 3 19 3 4" xfId="14413"/>
    <cellStyle name="Normal 2 3 19 3 4 2" xfId="45386"/>
    <cellStyle name="Normal 2 3 19 3 5" xfId="14414"/>
    <cellStyle name="Normal 2 3 19 3 5 2" xfId="57370"/>
    <cellStyle name="Normal 2 3 19 3 6" xfId="14415"/>
    <cellStyle name="Normal 2 3 19 3 6 2" xfId="45390"/>
    <cellStyle name="Normal 2 3 19 3 7" xfId="14416"/>
    <cellStyle name="Normal 2 3 19 3 7 2" xfId="45389"/>
    <cellStyle name="Normal 2 3 19 3 8" xfId="45388"/>
    <cellStyle name="Normal 2 3 19 4" xfId="14417"/>
    <cellStyle name="Normal 2 3 19 4 2" xfId="14418"/>
    <cellStyle name="Normal 2 3 19 4 2 2" xfId="14419"/>
    <cellStyle name="Normal 2 3 19 4 2 2 2" xfId="45387"/>
    <cellStyle name="Normal 2 3 19 4 2 3" xfId="35170"/>
    <cellStyle name="Normal 2 3 19 4 3" xfId="14420"/>
    <cellStyle name="Normal 2 3 19 4 3 2" xfId="45381"/>
    <cellStyle name="Normal 2 3 19 4 4" xfId="14421"/>
    <cellStyle name="Normal 2 3 19 4 4 2" xfId="53284"/>
    <cellStyle name="Normal 2 3 19 4 5" xfId="14422"/>
    <cellStyle name="Normal 2 3 19 4 5 2" xfId="45385"/>
    <cellStyle name="Normal 2 3 19 4 6" xfId="45384"/>
    <cellStyle name="Normal 2 3 19 5" xfId="14423"/>
    <cellStyle name="Normal 2 3 19 5 2" xfId="14424"/>
    <cellStyle name="Normal 2 3 19 5 2 2" xfId="45383"/>
    <cellStyle name="Normal 2 3 19 5 3" xfId="14425"/>
    <cellStyle name="Normal 2 3 19 5 3 2" xfId="45382"/>
    <cellStyle name="Normal 2 3 19 5 4" xfId="35169"/>
    <cellStyle name="Normal 2 3 19 6" xfId="14426"/>
    <cellStyle name="Normal 2 3 19 6 2" xfId="14427"/>
    <cellStyle name="Normal 2 3 19 6 2 2" xfId="45380"/>
    <cellStyle name="Normal 2 3 19 6 3" xfId="45379"/>
    <cellStyle name="Normal 2 3 19 7" xfId="14428"/>
    <cellStyle name="Normal 2 3 19 7 2" xfId="14429"/>
    <cellStyle name="Normal 2 3 19 7 2 2" xfId="45378"/>
    <cellStyle name="Normal 2 3 19 7 3" xfId="45377"/>
    <cellStyle name="Normal 2 3 19 8" xfId="14430"/>
    <cellStyle name="Normal 2 3 19 8 2" xfId="45376"/>
    <cellStyle name="Normal 2 3 19 9" xfId="14431"/>
    <cellStyle name="Normal 2 3 19 9 2" xfId="45375"/>
    <cellStyle name="Normal 2 3 2" xfId="1180"/>
    <cellStyle name="Normal 2 3 2 10" xfId="1181"/>
    <cellStyle name="Normal 2 3 2 10 2" xfId="14434"/>
    <cellStyle name="Normal 2 3 2 10 2 2" xfId="54164"/>
    <cellStyle name="Normal 2 3 2 10 3" xfId="14435"/>
    <cellStyle name="Normal 2 3 2 10 3 2" xfId="55660"/>
    <cellStyle name="Normal 2 3 2 10 4" xfId="29768"/>
    <cellStyle name="Normal 2 3 2 10 4 2" xfId="45373"/>
    <cellStyle name="Normal 2 3 2 10 5" xfId="14433"/>
    <cellStyle name="Normal 2 3 2 10 6" xfId="45372"/>
    <cellStyle name="Normal 2 3 2 10 7" xfId="2993"/>
    <cellStyle name="Normal 2 3 2 11" xfId="1182"/>
    <cellStyle name="Normal 2 3 2 11 2" xfId="14437"/>
    <cellStyle name="Normal 2 3 2 11 2 2" xfId="4123"/>
    <cellStyle name="Normal 2 3 2 11 3" xfId="29769"/>
    <cellStyle name="Normal 2 3 2 11 3 2" xfId="45374"/>
    <cellStyle name="Normal 2 3 2 11 4" xfId="14436"/>
    <cellStyle name="Normal 2 3 2 11 5" xfId="54163"/>
    <cellStyle name="Normal 2 3 2 11 6" xfId="2994"/>
    <cellStyle name="Normal 2 3 2 12" xfId="1183"/>
    <cellStyle name="Normal 2 3 2 12 2" xfId="14439"/>
    <cellStyle name="Normal 2 3 2 12 2 2" xfId="45370"/>
    <cellStyle name="Normal 2 3 2 12 3" xfId="29770"/>
    <cellStyle name="Normal 2 3 2 12 3 2" xfId="31201"/>
    <cellStyle name="Normal 2 3 2 12 4" xfId="14438"/>
    <cellStyle name="Normal 2 3 2 12 5" xfId="34131"/>
    <cellStyle name="Normal 2 3 2 12 6" xfId="2995"/>
    <cellStyle name="Normal 2 3 2 13" xfId="1184"/>
    <cellStyle name="Normal 2 3 2 13 2" xfId="29771"/>
    <cellStyle name="Normal 2 3 2 13 2 2" xfId="45371"/>
    <cellStyle name="Normal 2 3 2 13 3" xfId="14440"/>
    <cellStyle name="Normal 2 3 2 13 4" xfId="54162"/>
    <cellStyle name="Normal 2 3 2 13 5" xfId="2996"/>
    <cellStyle name="Normal 2 3 2 14" xfId="1185"/>
    <cellStyle name="Normal 2 3 2 14 2" xfId="29772"/>
    <cellStyle name="Normal 2 3 2 14 2 2" xfId="45368"/>
    <cellStyle name="Normal 2 3 2 14 3" xfId="14441"/>
    <cellStyle name="Normal 2 3 2 14 4" xfId="45367"/>
    <cellStyle name="Normal 2 3 2 14 5" xfId="2997"/>
    <cellStyle name="Normal 2 3 2 15" xfId="1186"/>
    <cellStyle name="Normal 2 3 2 15 2" xfId="29773"/>
    <cellStyle name="Normal 2 3 2 15 2 2" xfId="34164"/>
    <cellStyle name="Normal 2 3 2 15 3" xfId="14442"/>
    <cellStyle name="Normal 2 3 2 15 4" xfId="45369"/>
    <cellStyle name="Normal 2 3 2 15 5" xfId="2998"/>
    <cellStyle name="Normal 2 3 2 16" xfId="1187"/>
    <cellStyle name="Normal 2 3 2 16 2" xfId="29774"/>
    <cellStyle name="Normal 2 3 2 16 2 2" xfId="55659"/>
    <cellStyle name="Normal 2 3 2 16 3" xfId="14443"/>
    <cellStyle name="Normal 2 3 2 16 4" xfId="45365"/>
    <cellStyle name="Normal 2 3 2 16 5" xfId="2999"/>
    <cellStyle name="Normal 2 3 2 17" xfId="1188"/>
    <cellStyle name="Normal 2 3 2 17 2" xfId="29775"/>
    <cellStyle name="Normal 2 3 2 17 2 2" xfId="45364"/>
    <cellStyle name="Normal 2 3 2 17 3" xfId="14444"/>
    <cellStyle name="Normal 2 3 2 17 4" xfId="34163"/>
    <cellStyle name="Normal 2 3 2 17 5" xfId="3000"/>
    <cellStyle name="Normal 2 3 2 18" xfId="1189"/>
    <cellStyle name="Normal 2 3 2 18 2" xfId="29776"/>
    <cellStyle name="Normal 2 3 2 18 2 2" xfId="45366"/>
    <cellStyle name="Normal 2 3 2 18 3" xfId="14445"/>
    <cellStyle name="Normal 2 3 2 18 4" xfId="54161"/>
    <cellStyle name="Normal 2 3 2 18 5" xfId="3001"/>
    <cellStyle name="Normal 2 3 2 19" xfId="1190"/>
    <cellStyle name="Normal 2 3 2 19 2" xfId="29777"/>
    <cellStyle name="Normal 2 3 2 19 2 2" xfId="45362"/>
    <cellStyle name="Normal 2 3 2 19 3" xfId="14446"/>
    <cellStyle name="Normal 2 3 2 19 4" xfId="45361"/>
    <cellStyle name="Normal 2 3 2 19 5" xfId="3002"/>
    <cellStyle name="Normal 2 3 2 2" xfId="1191"/>
    <cellStyle name="Normal 2 3 2 2 10" xfId="1192"/>
    <cellStyle name="Normal 2 3 2 2 10 2" xfId="14449"/>
    <cellStyle name="Normal 2 3 2 2 10 2 2" xfId="34162"/>
    <cellStyle name="Normal 2 3 2 2 10 3" xfId="14448"/>
    <cellStyle name="Normal 2 3 2 2 10 3 2" xfId="45363"/>
    <cellStyle name="Normal 2 3 2 2 10 4" xfId="54160"/>
    <cellStyle name="Normal 2 3 2 2 10 5" xfId="45359"/>
    <cellStyle name="Normal 2 3 2 2 10 6" xfId="45358"/>
    <cellStyle name="Normal 2 3 2 2 10 7" xfId="34161"/>
    <cellStyle name="Normal 2 3 2 2 10 8" xfId="3004"/>
    <cellStyle name="Normal 2 3 2 2 11" xfId="1193"/>
    <cellStyle name="Normal 2 3 2 2 11 2" xfId="14451"/>
    <cellStyle name="Normal 2 3 2 2 11 2 2" xfId="45360"/>
    <cellStyle name="Normal 2 3 2 2 11 3" xfId="14450"/>
    <cellStyle name="Normal 2 3 2 2 11 3 2" xfId="54159"/>
    <cellStyle name="Normal 2 3 2 2 11 4" xfId="45356"/>
    <cellStyle name="Normal 2 3 2 2 11 5" xfId="34160"/>
    <cellStyle name="Normal 2 3 2 2 11 6" xfId="45357"/>
    <cellStyle name="Normal 2 3 2 2 11 7" xfId="33453"/>
    <cellStyle name="Normal 2 3 2 2 11 8" xfId="3005"/>
    <cellStyle name="Normal 2 3 2 2 12" xfId="1194"/>
    <cellStyle name="Normal 2 3 2 2 12 2" xfId="14453"/>
    <cellStyle name="Normal 2 3 2 2 12 2 2" xfId="31200"/>
    <cellStyle name="Normal 2 3 2 2 12 3" xfId="14452"/>
    <cellStyle name="Normal 2 3 2 2 12 3 2" xfId="34159"/>
    <cellStyle name="Normal 2 3 2 2 12 4" xfId="45355"/>
    <cellStyle name="Normal 2 3 2 2 12 5" xfId="54150"/>
    <cellStyle name="Normal 2 3 2 2 12 6" xfId="45353"/>
    <cellStyle name="Normal 2 3 2 2 12 7" xfId="34158"/>
    <cellStyle name="Normal 2 3 2 2 12 8" xfId="3006"/>
    <cellStyle name="Normal 2 3 2 2 13" xfId="1195"/>
    <cellStyle name="Normal 2 3 2 2 13 2" xfId="14454"/>
    <cellStyle name="Normal 2 3 2 2 13 2 2" xfId="45354"/>
    <cellStyle name="Normal 2 3 2 2 13 3" xfId="57474"/>
    <cellStyle name="Normal 2 3 2 2 13 4" xfId="45351"/>
    <cellStyle name="Normal 2 3 2 2 13 5" xfId="34157"/>
    <cellStyle name="Normal 2 3 2 2 13 6" xfId="45352"/>
    <cellStyle name="Normal 2 3 2 2 13 7" xfId="3007"/>
    <cellStyle name="Normal 2 3 2 2 14" xfId="1196"/>
    <cellStyle name="Normal 2 3 2 2 14 2" xfId="14455"/>
    <cellStyle name="Normal 2 3 2 2 14 2 2" xfId="54158"/>
    <cellStyle name="Normal 2 3 2 2 14 3" xfId="54157"/>
    <cellStyle name="Normal 2 3 2 2 14 4" xfId="45348"/>
    <cellStyle name="Normal 2 3 2 2 14 5" xfId="45347"/>
    <cellStyle name="Normal 2 3 2 2 14 6" xfId="45343"/>
    <cellStyle name="Normal 2 3 2 2 14 7" xfId="3008"/>
    <cellStyle name="Normal 2 3 2 2 15" xfId="1197"/>
    <cellStyle name="Normal 2 3 2 2 15 2" xfId="14456"/>
    <cellStyle name="Normal 2 3 2 2 15 2 2" xfId="45346"/>
    <cellStyle name="Normal 2 3 2 2 15 3" xfId="45345"/>
    <cellStyle name="Normal 2 3 2 2 15 4" xfId="45349"/>
    <cellStyle name="Normal 2 3 2 2 15 5" xfId="45344"/>
    <cellStyle name="Normal 2 3 2 2 15 6" xfId="32923"/>
    <cellStyle name="Normal 2 3 2 2 15 7" xfId="3009"/>
    <cellStyle name="Normal 2 3 2 2 16" xfId="1198"/>
    <cellStyle name="Normal 2 3 2 2 16 2" xfId="14457"/>
    <cellStyle name="Normal 2 3 2 2 16 2 2" xfId="45342"/>
    <cellStyle name="Normal 2 3 2 2 16 3" xfId="45337"/>
    <cellStyle name="Normal 2 3 2 2 16 4" xfId="45341"/>
    <cellStyle name="Normal 2 3 2 2 16 5" xfId="45340"/>
    <cellStyle name="Normal 2 3 2 2 16 6" xfId="45339"/>
    <cellStyle name="Normal 2 3 2 2 16 7" xfId="3010"/>
    <cellStyle name="Normal 2 3 2 2 17" xfId="1199"/>
    <cellStyle name="Normal 2 3 2 2 17 2" xfId="14458"/>
    <cellStyle name="Normal 2 3 2 2 17 2 2" xfId="45338"/>
    <cellStyle name="Normal 2 3 2 2 17 3" xfId="32921"/>
    <cellStyle name="Normal 2 3 2 2 17 4" xfId="45336"/>
    <cellStyle name="Normal 2 3 2 2 17 5" xfId="57057"/>
    <cellStyle name="Normal 2 3 2 2 17 6" xfId="32920"/>
    <cellStyle name="Normal 2 3 2 2 17 7" xfId="3011"/>
    <cellStyle name="Normal 2 3 2 2 18" xfId="1200"/>
    <cellStyle name="Normal 2 3 2 2 18 2" xfId="14459"/>
    <cellStyle name="Normal 2 3 2 2 18 2 2" xfId="45331"/>
    <cellStyle name="Normal 2 3 2 2 18 3" xfId="57056"/>
    <cellStyle name="Normal 2 3 2 2 18 4" xfId="45335"/>
    <cellStyle name="Normal 2 3 2 2 18 5" xfId="45334"/>
    <cellStyle name="Normal 2 3 2 2 18 6" xfId="45333"/>
    <cellStyle name="Normal 2 3 2 2 18 7" xfId="3012"/>
    <cellStyle name="Normal 2 3 2 2 19" xfId="1201"/>
    <cellStyle name="Normal 2 3 2 2 19 2" xfId="14460"/>
    <cellStyle name="Normal 2 3 2 2 19 2 2" xfId="45332"/>
    <cellStyle name="Normal 2 3 2 2 19 3" xfId="32919"/>
    <cellStyle name="Normal 2 3 2 2 19 4" xfId="45330"/>
    <cellStyle name="Normal 2 3 2 2 19 5" xfId="57049"/>
    <cellStyle name="Normal 2 3 2 2 19 6" xfId="45329"/>
    <cellStyle name="Normal 2 3 2 2 19 7" xfId="3013"/>
    <cellStyle name="Normal 2 3 2 2 2" xfId="1202"/>
    <cellStyle name="Normal 2 3 2 2 2 2" xfId="14462"/>
    <cellStyle name="Normal 2 3 2 2 2 2 2" xfId="14463"/>
    <cellStyle name="Normal 2 3 2 2 2 2 2 2" xfId="45328"/>
    <cellStyle name="Normal 2 3 2 2 2 2 3" xfId="45327"/>
    <cellStyle name="Normal 2 3 2 2 2 3" xfId="14464"/>
    <cellStyle name="Normal 2 3 2 2 2 3 2" xfId="45326"/>
    <cellStyle name="Normal 2 3 2 2 2 4" xfId="14461"/>
    <cellStyle name="Normal 2 3 2 2 2 4 2" xfId="45321"/>
    <cellStyle name="Normal 2 3 2 2 2 5" xfId="57055"/>
    <cellStyle name="Normal 2 3 2 2 2 6" xfId="45325"/>
    <cellStyle name="Normal 2 3 2 2 2 7" xfId="45324"/>
    <cellStyle name="Normal 2 3 2 2 2 8" xfId="45323"/>
    <cellStyle name="Normal 2 3 2 2 2 9" xfId="3014"/>
    <cellStyle name="Normal 2 3 2 2 2_Risikomatrise samlet 2012" xfId="14465"/>
    <cellStyle name="Normal 2 3 2 2 20" xfId="1203"/>
    <cellStyle name="Normal 2 3 2 2 20 2" xfId="14466"/>
    <cellStyle name="Normal 2 3 2 2 20 2 2" xfId="45322"/>
    <cellStyle name="Normal 2 3 2 2 20 3" xfId="32918"/>
    <cellStyle name="Normal 2 3 2 2 20 4" xfId="45316"/>
    <cellStyle name="Normal 2 3 2 2 20 5" xfId="57054"/>
    <cellStyle name="Normal 2 3 2 2 20 6" xfId="45320"/>
    <cellStyle name="Normal 2 3 2 2 20 7" xfId="3015"/>
    <cellStyle name="Normal 2 3 2 2 21" xfId="1204"/>
    <cellStyle name="Normal 2 3 2 2 21 2" xfId="14467"/>
    <cellStyle name="Normal 2 3 2 2 21 2 2" xfId="45319"/>
    <cellStyle name="Normal 2 3 2 2 21 3" xfId="45318"/>
    <cellStyle name="Normal 2 3 2 2 21 4" xfId="45317"/>
    <cellStyle name="Normal 2 3 2 2 21 5" xfId="32917"/>
    <cellStyle name="Normal 2 3 2 2 21 6" xfId="45315"/>
    <cellStyle name="Normal 2 3 2 2 21 7" xfId="3016"/>
    <cellStyle name="Normal 2 3 2 2 22" xfId="1205"/>
    <cellStyle name="Normal 2 3 2 2 22 2" xfId="14468"/>
    <cellStyle name="Normal 2 3 2 2 22 2 2" xfId="45314"/>
    <cellStyle name="Normal 2 3 2 2 22 3" xfId="45313"/>
    <cellStyle name="Normal 2 3 2 2 22 4" xfId="45312"/>
    <cellStyle name="Normal 2 3 2 2 22 5" xfId="55657"/>
    <cellStyle name="Normal 2 3 2 2 22 6" xfId="45310"/>
    <cellStyle name="Normal 2 3 2 2 22 7" xfId="3017"/>
    <cellStyle name="Normal 2 3 2 2 23" xfId="1206"/>
    <cellStyle name="Normal 2 3 2 2 23 2" xfId="14469"/>
    <cellStyle name="Normal 2 3 2 2 23 2 2" xfId="45309"/>
    <cellStyle name="Normal 2 3 2 2 23 3" xfId="45308"/>
    <cellStyle name="Normal 2 3 2 2 23 4" xfId="45307"/>
    <cellStyle name="Normal 2 3 2 2 23 5" xfId="45306"/>
    <cellStyle name="Normal 2 3 2 2 23 6" xfId="45311"/>
    <cellStyle name="Normal 2 3 2 2 23 7" xfId="3018"/>
    <cellStyle name="Normal 2 3 2 2 24" xfId="1207"/>
    <cellStyle name="Normal 2 3 2 2 24 2" xfId="14470"/>
    <cellStyle name="Normal 2 3 2 2 24 2 2" xfId="45305"/>
    <cellStyle name="Normal 2 3 2 2 24 3" xfId="45304"/>
    <cellStyle name="Normal 2 3 2 2 24 4" xfId="45303"/>
    <cellStyle name="Normal 2 3 2 2 24 5" xfId="45302"/>
    <cellStyle name="Normal 2 3 2 2 24 6" xfId="31199"/>
    <cellStyle name="Normal 2 3 2 2 24 7" xfId="3019"/>
    <cellStyle name="Normal 2 3 2 2 25" xfId="1208"/>
    <cellStyle name="Normal 2 3 2 2 25 2" xfId="14471"/>
    <cellStyle name="Normal 2 3 2 2 25 2 2" xfId="45301"/>
    <cellStyle name="Normal 2 3 2 2 25 3" xfId="45300"/>
    <cellStyle name="Normal 2 3 2 2 25 4" xfId="45299"/>
    <cellStyle name="Normal 2 3 2 2 25 5" xfId="45298"/>
    <cellStyle name="Normal 2 3 2 2 25 6" xfId="31198"/>
    <cellStyle name="Normal 2 3 2 2 25 7" xfId="3020"/>
    <cellStyle name="Normal 2 3 2 2 26" xfId="1209"/>
    <cellStyle name="Normal 2 3 2 2 26 2" xfId="14472"/>
    <cellStyle name="Normal 2 3 2 2 26 2 2" xfId="45297"/>
    <cellStyle name="Normal 2 3 2 2 26 3" xfId="45296"/>
    <cellStyle name="Normal 2 3 2 2 26 4" xfId="45295"/>
    <cellStyle name="Normal 2 3 2 2 26 5" xfId="45294"/>
    <cellStyle name="Normal 2 3 2 2 26 6" xfId="45293"/>
    <cellStyle name="Normal 2 3 2 2 26 7" xfId="3021"/>
    <cellStyle name="Normal 2 3 2 2 27" xfId="1210"/>
    <cellStyle name="Normal 2 3 2 2 27 2" xfId="14473"/>
    <cellStyle name="Normal 2 3 2 2 27 2 2" xfId="45292"/>
    <cellStyle name="Normal 2 3 2 2 27 3" xfId="45291"/>
    <cellStyle name="Normal 2 3 2 2 27 4" xfId="45290"/>
    <cellStyle name="Normal 2 3 2 2 27 5" xfId="31197"/>
    <cellStyle name="Normal 2 3 2 2 27 6" xfId="45289"/>
    <cellStyle name="Normal 2 3 2 2 27 7" xfId="3022"/>
    <cellStyle name="Normal 2 3 2 2 28" xfId="1211"/>
    <cellStyle name="Normal 2 3 2 2 28 2" xfId="14474"/>
    <cellStyle name="Normal 2 3 2 2 28 2 2" xfId="45288"/>
    <cellStyle name="Normal 2 3 2 2 28 3" xfId="35168"/>
    <cellStyle name="Normal 2 3 2 2 28 4" xfId="45284"/>
    <cellStyle name="Normal 2 3 2 2 28 5" xfId="53283"/>
    <cellStyle name="Normal 2 3 2 2 28 6" xfId="45287"/>
    <cellStyle name="Normal 2 3 2 2 28 7" xfId="3023"/>
    <cellStyle name="Normal 2 3 2 2 29" xfId="1212"/>
    <cellStyle name="Normal 2 3 2 2 29 2" xfId="14475"/>
    <cellStyle name="Normal 2 3 2 2 29 2 2" xfId="45286"/>
    <cellStyle name="Normal 2 3 2 2 29 3" xfId="45285"/>
    <cellStyle name="Normal 2 3 2 2 29 4" xfId="31196"/>
    <cellStyle name="Normal 2 3 2 2 29 5" xfId="55151"/>
    <cellStyle name="Normal 2 3 2 2 29 6" xfId="35167"/>
    <cellStyle name="Normal 2 3 2 2 29 7" xfId="3024"/>
    <cellStyle name="Normal 2 3 2 2 3" xfId="1213"/>
    <cellStyle name="Normal 2 3 2 2 3 2" xfId="14477"/>
    <cellStyle name="Normal 2 3 2 2 3 2 2" xfId="45283"/>
    <cellStyle name="Normal 2 3 2 2 3 3" xfId="14478"/>
    <cellStyle name="Normal 2 3 2 2 3 3 2" xfId="31195"/>
    <cellStyle name="Normal 2 3 2 2 3 4" xfId="14476"/>
    <cellStyle name="Normal 2 3 2 2 3 4 2" xfId="45282"/>
    <cellStyle name="Normal 2 3 2 2 3 5" xfId="45281"/>
    <cellStyle name="Normal 2 3 2 2 3 6" xfId="45280"/>
    <cellStyle name="Normal 2 3 2 2 3 7" xfId="45279"/>
    <cellStyle name="Normal 2 3 2 2 3 8" xfId="45278"/>
    <cellStyle name="Normal 2 3 2 2 3 9" xfId="3025"/>
    <cellStyle name="Normal 2 3 2 2 30" xfId="1214"/>
    <cellStyle name="Normal 2 3 2 2 30 2" xfId="14479"/>
    <cellStyle name="Normal 2 3 2 2 30 2 2" xfId="45277"/>
    <cellStyle name="Normal 2 3 2 2 30 3" xfId="45276"/>
    <cellStyle name="Normal 2 3 2 2 30 4" xfId="45275"/>
    <cellStyle name="Normal 2 3 2 2 30 5" xfId="45274"/>
    <cellStyle name="Normal 2 3 2 2 30 6" xfId="45273"/>
    <cellStyle name="Normal 2 3 2 2 30 7" xfId="3026"/>
    <cellStyle name="Normal 2 3 2 2 31" xfId="1215"/>
    <cellStyle name="Normal 2 3 2 2 31 2" xfId="14480"/>
    <cellStyle name="Normal 2 3 2 2 31 2 2" xfId="45272"/>
    <cellStyle name="Normal 2 3 2 2 31 3" xfId="45271"/>
    <cellStyle name="Normal 2 3 2 2 31 4" xfId="45270"/>
    <cellStyle name="Normal 2 3 2 2 31 5" xfId="45269"/>
    <cellStyle name="Normal 2 3 2 2 31 6" xfId="54156"/>
    <cellStyle name="Normal 2 3 2 2 31 7" xfId="3027"/>
    <cellStyle name="Normal 2 3 2 2 32" xfId="1216"/>
    <cellStyle name="Normal 2 3 2 2 32 2" xfId="14481"/>
    <cellStyle name="Normal 2 3 2 2 32 2 2" xfId="45267"/>
    <cellStyle name="Normal 2 3 2 2 32 3" xfId="45266"/>
    <cellStyle name="Normal 2 3 2 2 32 4" xfId="45265"/>
    <cellStyle name="Normal 2 3 2 2 32 5" xfId="45264"/>
    <cellStyle name="Normal 2 3 2 2 32 6" xfId="45263"/>
    <cellStyle name="Normal 2 3 2 2 32 7" xfId="3028"/>
    <cellStyle name="Normal 2 3 2 2 33" xfId="1217"/>
    <cellStyle name="Normal 2 3 2 2 33 2" xfId="14482"/>
    <cellStyle name="Normal 2 3 2 2 33 2 2" xfId="45268"/>
    <cellStyle name="Normal 2 3 2 2 33 3" xfId="45262"/>
    <cellStyle name="Normal 2 3 2 2 33 4" xfId="45261"/>
    <cellStyle name="Normal 2 3 2 2 33 5" xfId="45260"/>
    <cellStyle name="Normal 2 3 2 2 33 6" xfId="45259"/>
    <cellStyle name="Normal 2 3 2 2 33 7" xfId="3029"/>
    <cellStyle name="Normal 2 3 2 2 34" xfId="1218"/>
    <cellStyle name="Normal 2 3 2 2 34 2" xfId="14483"/>
    <cellStyle name="Normal 2 3 2 2 34 2 2" xfId="45258"/>
    <cellStyle name="Normal 2 3 2 2 34 3" xfId="45257"/>
    <cellStyle name="Normal 2 3 2 2 34 4" xfId="45256"/>
    <cellStyle name="Normal 2 3 2 2 34 5" xfId="45255"/>
    <cellStyle name="Normal 2 3 2 2 34 6" xfId="45254"/>
    <cellStyle name="Normal 2 3 2 2 34 7" xfId="3030"/>
    <cellStyle name="Normal 2 3 2 2 35" xfId="1219"/>
    <cellStyle name="Normal 2 3 2 2 35 2" xfId="14484"/>
    <cellStyle name="Normal 2 3 2 2 35 2 2" xfId="45253"/>
    <cellStyle name="Normal 2 3 2 2 35 3" xfId="45252"/>
    <cellStyle name="Normal 2 3 2 2 35 4" xfId="45251"/>
    <cellStyle name="Normal 2 3 2 2 35 5" xfId="45250"/>
    <cellStyle name="Normal 2 3 2 2 35 6" xfId="45249"/>
    <cellStyle name="Normal 2 3 2 2 35 7" xfId="3031"/>
    <cellStyle name="Normal 2 3 2 2 36" xfId="1220"/>
    <cellStyle name="Normal 2 3 2 2 36 2" xfId="14485"/>
    <cellStyle name="Normal 2 3 2 2 36 2 2" xfId="45248"/>
    <cellStyle name="Normal 2 3 2 2 36 3" xfId="31193"/>
    <cellStyle name="Normal 2 3 2 2 36 4" xfId="35166"/>
    <cellStyle name="Normal 2 3 2 2 36 5" xfId="45247"/>
    <cellStyle name="Normal 2 3 2 2 36 6" xfId="45239"/>
    <cellStyle name="Normal 2 3 2 2 36 7" xfId="3032"/>
    <cellStyle name="Normal 2 3 2 2 37" xfId="1221"/>
    <cellStyle name="Normal 2 3 2 2 37 2" xfId="14486"/>
    <cellStyle name="Normal 2 3 2 2 37 2 2" xfId="53282"/>
    <cellStyle name="Normal 2 3 2 2 37 3" xfId="45246"/>
    <cellStyle name="Normal 2 3 2 2 37 4" xfId="31194"/>
    <cellStyle name="Normal 2 3 2 2 37 5" xfId="45245"/>
    <cellStyle name="Normal 2 3 2 2 37 6" xfId="45244"/>
    <cellStyle name="Normal 2 3 2 2 37 7" xfId="3033"/>
    <cellStyle name="Normal 2 3 2 2 38" xfId="1222"/>
    <cellStyle name="Normal 2 3 2 2 38 2" xfId="14487"/>
    <cellStyle name="Normal 2 3 2 2 38 2 2" xfId="45243"/>
    <cellStyle name="Normal 2 3 2 2 38 3" xfId="45242"/>
    <cellStyle name="Normal 2 3 2 2 38 4" xfId="45241"/>
    <cellStyle name="Normal 2 3 2 2 38 5" xfId="45240"/>
    <cellStyle name="Normal 2 3 2 2 38 6" xfId="35165"/>
    <cellStyle name="Normal 2 3 2 2 38 7" xfId="3034"/>
    <cellStyle name="Normal 2 3 2 2 39" xfId="1223"/>
    <cellStyle name="Normal 2 3 2 2 39 2" xfId="14488"/>
    <cellStyle name="Normal 2 3 2 2 39 2 2" xfId="35164"/>
    <cellStyle name="Normal 2 3 2 2 39 3" xfId="55150"/>
    <cellStyle name="Normal 2 3 2 2 39 4" xfId="45238"/>
    <cellStyle name="Normal 2 3 2 2 39 5" xfId="45237"/>
    <cellStyle name="Normal 2 3 2 2 39 6" xfId="45236"/>
    <cellStyle name="Normal 2 3 2 2 39 7" xfId="3035"/>
    <cellStyle name="Normal 2 3 2 2 4" xfId="1224"/>
    <cellStyle name="Normal 2 3 2 2 4 2" xfId="14490"/>
    <cellStyle name="Normal 2 3 2 2 4 2 2" xfId="45235"/>
    <cellStyle name="Normal 2 3 2 2 4 3" xfId="14489"/>
    <cellStyle name="Normal 2 3 2 2 4 3 2" xfId="45234"/>
    <cellStyle name="Normal 2 3 2 2 4 4" xfId="45233"/>
    <cellStyle name="Normal 2 3 2 2 4 5" xfId="45232"/>
    <cellStyle name="Normal 2 3 2 2 4 6" xfId="45231"/>
    <cellStyle name="Normal 2 3 2 2 4 7" xfId="45230"/>
    <cellStyle name="Normal 2 3 2 2 4 8" xfId="3036"/>
    <cellStyle name="Normal 2 3 2 2 40" xfId="1225"/>
    <cellStyle name="Normal 2 3 2 2 40 2" xfId="14491"/>
    <cellStyle name="Normal 2 3 2 2 40 2 2" xfId="45229"/>
    <cellStyle name="Normal 2 3 2 2 40 3" xfId="45228"/>
    <cellStyle name="Normal 2 3 2 2 40 4" xfId="45227"/>
    <cellStyle name="Normal 2 3 2 2 40 5" xfId="45226"/>
    <cellStyle name="Normal 2 3 2 2 40 6" xfId="45225"/>
    <cellStyle name="Normal 2 3 2 2 40 7" xfId="3037"/>
    <cellStyle name="Normal 2 3 2 2 41" xfId="14492"/>
    <cellStyle name="Normal 2 3 2 2 41 2" xfId="14493"/>
    <cellStyle name="Normal 2 3 2 2 41 2 2" xfId="45224"/>
    <cellStyle name="Normal 2 3 2 2 41 3" xfId="45223"/>
    <cellStyle name="Normal 2 3 2 2 42" xfId="29778"/>
    <cellStyle name="Normal 2 3 2 2 42 2" xfId="54155"/>
    <cellStyle name="Normal 2 3 2 2 43" xfId="14447"/>
    <cellStyle name="Normal 2 3 2 2 44" xfId="32612"/>
    <cellStyle name="Normal 2 3 2 2 45" xfId="54144"/>
    <cellStyle name="Normal 2 3 2 2 46" xfId="54599"/>
    <cellStyle name="Normal 2 3 2 2 47" xfId="3003"/>
    <cellStyle name="Normal 2 3 2 2 5" xfId="1226"/>
    <cellStyle name="Normal 2 3 2 2 5 2" xfId="14495"/>
    <cellStyle name="Normal 2 3 2 2 5 2 2" xfId="45221"/>
    <cellStyle name="Normal 2 3 2 2 5 3" xfId="14494"/>
    <cellStyle name="Normal 2 3 2 2 5 3 2" xfId="45220"/>
    <cellStyle name="Normal 2 3 2 2 5 4" xfId="45219"/>
    <cellStyle name="Normal 2 3 2 2 5 5" xfId="45218"/>
    <cellStyle name="Normal 2 3 2 2 5 6" xfId="45217"/>
    <cellStyle name="Normal 2 3 2 2 5 7" xfId="45222"/>
    <cellStyle name="Normal 2 3 2 2 5 8" xfId="3038"/>
    <cellStyle name="Normal 2 3 2 2 6" xfId="1227"/>
    <cellStyle name="Normal 2 3 2 2 6 2" xfId="14497"/>
    <cellStyle name="Normal 2 3 2 2 6 2 2" xfId="55149"/>
    <cellStyle name="Normal 2 3 2 2 6 3" xfId="14496"/>
    <cellStyle name="Normal 2 3 2 2 6 3 2" xfId="45216"/>
    <cellStyle name="Normal 2 3 2 2 6 4" xfId="45215"/>
    <cellStyle name="Normal 2 3 2 2 6 5" xfId="45214"/>
    <cellStyle name="Normal 2 3 2 2 6 6" xfId="45213"/>
    <cellStyle name="Normal 2 3 2 2 6 7" xfId="45212"/>
    <cellStyle name="Normal 2 3 2 2 6 8" xfId="3039"/>
    <cellStyle name="Normal 2 3 2 2 7" xfId="1228"/>
    <cellStyle name="Normal 2 3 2 2 7 2" xfId="14499"/>
    <cellStyle name="Normal 2 3 2 2 7 2 2" xfId="45211"/>
    <cellStyle name="Normal 2 3 2 2 7 3" xfId="14498"/>
    <cellStyle name="Normal 2 3 2 2 7 3 2" xfId="45210"/>
    <cellStyle name="Normal 2 3 2 2 7 4" xfId="45209"/>
    <cellStyle name="Normal 2 3 2 2 7 5" xfId="45208"/>
    <cellStyle name="Normal 2 3 2 2 7 6" xfId="45207"/>
    <cellStyle name="Normal 2 3 2 2 7 7" xfId="45206"/>
    <cellStyle name="Normal 2 3 2 2 7 8" xfId="3040"/>
    <cellStyle name="Normal 2 3 2 2 8" xfId="1229"/>
    <cellStyle name="Normal 2 3 2 2 8 2" xfId="14501"/>
    <cellStyle name="Normal 2 3 2 2 8 2 2" xfId="45205"/>
    <cellStyle name="Normal 2 3 2 2 8 3" xfId="14500"/>
    <cellStyle name="Normal 2 3 2 2 8 3 2" xfId="45204"/>
    <cellStyle name="Normal 2 3 2 2 8 4" xfId="45183"/>
    <cellStyle name="Normal 2 3 2 2 8 5" xfId="53281"/>
    <cellStyle name="Normal 2 3 2 2 8 6" xfId="45203"/>
    <cellStyle name="Normal 2 3 2 2 8 7" xfId="45202"/>
    <cellStyle name="Normal 2 3 2 2 8 8" xfId="3041"/>
    <cellStyle name="Normal 2 3 2 2 9" xfId="1230"/>
    <cellStyle name="Normal 2 3 2 2 9 2" xfId="14503"/>
    <cellStyle name="Normal 2 3 2 2 9 2 2" xfId="45201"/>
    <cellStyle name="Normal 2 3 2 2 9 3" xfId="14502"/>
    <cellStyle name="Normal 2 3 2 2 9 3 2" xfId="45200"/>
    <cellStyle name="Normal 2 3 2 2 9 4" xfId="45199"/>
    <cellStyle name="Normal 2 3 2 2 9 5" xfId="45198"/>
    <cellStyle name="Normal 2 3 2 2 9 6" xfId="45197"/>
    <cellStyle name="Normal 2 3 2 2 9 7" xfId="45196"/>
    <cellStyle name="Normal 2 3 2 2 9 8" xfId="3042"/>
    <cellStyle name="Normal 2 3 2 2_Risikomatrise samlet 2012" xfId="14504"/>
    <cellStyle name="Normal 2 3 2 20" xfId="1231"/>
    <cellStyle name="Normal 2 3 2 20 2" xfId="29779"/>
    <cellStyle name="Normal 2 3 2 20 2 2" xfId="45195"/>
    <cellStyle name="Normal 2 3 2 20 3" xfId="14505"/>
    <cellStyle name="Normal 2 3 2 20 4" xfId="45190"/>
    <cellStyle name="Normal 2 3 2 20 5" xfId="3043"/>
    <cellStyle name="Normal 2 3 2 21" xfId="1232"/>
    <cellStyle name="Normal 2 3 2 21 2" xfId="29780"/>
    <cellStyle name="Normal 2 3 2 21 2 2" xfId="45194"/>
    <cellStyle name="Normal 2 3 2 21 3" xfId="14506"/>
    <cellStyle name="Normal 2 3 2 21 4" xfId="45193"/>
    <cellStyle name="Normal 2 3 2 21 5" xfId="3044"/>
    <cellStyle name="Normal 2 3 2 22" xfId="1233"/>
    <cellStyle name="Normal 2 3 2 22 2" xfId="29781"/>
    <cellStyle name="Normal 2 3 2 22 2 2" xfId="45192"/>
    <cellStyle name="Normal 2 3 2 22 3" xfId="14507"/>
    <cellStyle name="Normal 2 3 2 22 4" xfId="45191"/>
    <cellStyle name="Normal 2 3 2 22 5" xfId="3045"/>
    <cellStyle name="Normal 2 3 2 23" xfId="1234"/>
    <cellStyle name="Normal 2 3 2 23 2" xfId="29782"/>
    <cellStyle name="Normal 2 3 2 23 2 2" xfId="32916"/>
    <cellStyle name="Normal 2 3 2 23 3" xfId="14508"/>
    <cellStyle name="Normal 2 3 2 23 4" xfId="45189"/>
    <cellStyle name="Normal 2 3 2 23 5" xfId="3046"/>
    <cellStyle name="Normal 2 3 2 24" xfId="1235"/>
    <cellStyle name="Normal 2 3 2 24 2" xfId="29783"/>
    <cellStyle name="Normal 2 3 2 24 2 2" xfId="45188"/>
    <cellStyle name="Normal 2 3 2 24 3" xfId="14509"/>
    <cellStyle name="Normal 2 3 2 24 4" xfId="45187"/>
    <cellStyle name="Normal 2 3 2 24 5" xfId="3047"/>
    <cellStyle name="Normal 2 3 2 25" xfId="1236"/>
    <cellStyle name="Normal 2 3 2 25 2" xfId="29784"/>
    <cellStyle name="Normal 2 3 2 25 2 2" xfId="45186"/>
    <cellStyle name="Normal 2 3 2 25 3" xfId="14510"/>
    <cellStyle name="Normal 2 3 2 25 4" xfId="45185"/>
    <cellStyle name="Normal 2 3 2 25 5" xfId="3048"/>
    <cellStyle name="Normal 2 3 2 26" xfId="1237"/>
    <cellStyle name="Normal 2 3 2 26 2" xfId="29785"/>
    <cellStyle name="Normal 2 3 2 26 2 2" xfId="45184"/>
    <cellStyle name="Normal 2 3 2 26 3" xfId="14511"/>
    <cellStyle name="Normal 2 3 2 26 4" xfId="35163"/>
    <cellStyle name="Normal 2 3 2 26 5" xfId="3049"/>
    <cellStyle name="Normal 2 3 2 27" xfId="1238"/>
    <cellStyle name="Normal 2 3 2 27 2" xfId="29786"/>
    <cellStyle name="Normal 2 3 2 27 2 2" xfId="45182"/>
    <cellStyle name="Normal 2 3 2 27 3" xfId="14512"/>
    <cellStyle name="Normal 2 3 2 27 4" xfId="45181"/>
    <cellStyle name="Normal 2 3 2 27 5" xfId="3050"/>
    <cellStyle name="Normal 2 3 2 28" xfId="1239"/>
    <cellStyle name="Normal 2 3 2 28 2" xfId="29787"/>
    <cellStyle name="Normal 2 3 2 28 2 2" xfId="45180"/>
    <cellStyle name="Normal 2 3 2 28 3" xfId="14513"/>
    <cellStyle name="Normal 2 3 2 28 4" xfId="45179"/>
    <cellStyle name="Normal 2 3 2 28 5" xfId="3051"/>
    <cellStyle name="Normal 2 3 2 29" xfId="1240"/>
    <cellStyle name="Normal 2 3 2 29 2" xfId="29788"/>
    <cellStyle name="Normal 2 3 2 29 2 2" xfId="45178"/>
    <cellStyle name="Normal 2 3 2 29 3" xfId="14514"/>
    <cellStyle name="Normal 2 3 2 29 4" xfId="45177"/>
    <cellStyle name="Normal 2 3 2 29 5" xfId="3052"/>
    <cellStyle name="Normal 2 3 2 3" xfId="1241"/>
    <cellStyle name="Normal 2 3 2 3 2" xfId="14516"/>
    <cellStyle name="Normal 2 3 2 3 2 2" xfId="45176"/>
    <cellStyle name="Normal 2 3 2 3 3" xfId="29789"/>
    <cellStyle name="Normal 2 3 2 3 3 2" xfId="55656"/>
    <cellStyle name="Normal 2 3 2 3 4" xfId="14515"/>
    <cellStyle name="Normal 2 3 2 3 5" xfId="45174"/>
    <cellStyle name="Normal 2 3 2 3 6" xfId="3053"/>
    <cellStyle name="Normal 2 3 2 30" xfId="1242"/>
    <cellStyle name="Normal 2 3 2 30 2" xfId="29790"/>
    <cellStyle name="Normal 2 3 2 30 2 2" xfId="45173"/>
    <cellStyle name="Normal 2 3 2 30 3" xfId="14517"/>
    <cellStyle name="Normal 2 3 2 30 4" xfId="45172"/>
    <cellStyle name="Normal 2 3 2 30 5" xfId="3054"/>
    <cellStyle name="Normal 2 3 2 31" xfId="1243"/>
    <cellStyle name="Normal 2 3 2 31 2" xfId="29791"/>
    <cellStyle name="Normal 2 3 2 31 2 2" xfId="55148"/>
    <cellStyle name="Normal 2 3 2 31 3" xfId="14518"/>
    <cellStyle name="Normal 2 3 2 31 4" xfId="45171"/>
    <cellStyle name="Normal 2 3 2 31 5" xfId="3055"/>
    <cellStyle name="Normal 2 3 2 32" xfId="1244"/>
    <cellStyle name="Normal 2 3 2 32 2" xfId="29792"/>
    <cellStyle name="Normal 2 3 2 32 2 2" xfId="45175"/>
    <cellStyle name="Normal 2 3 2 32 3" xfId="14519"/>
    <cellStyle name="Normal 2 3 2 32 4" xfId="45170"/>
    <cellStyle name="Normal 2 3 2 32 5" xfId="3056"/>
    <cellStyle name="Normal 2 3 2 33" xfId="1245"/>
    <cellStyle name="Normal 2 3 2 33 2" xfId="29793"/>
    <cellStyle name="Normal 2 3 2 33 2 2" xfId="45169"/>
    <cellStyle name="Normal 2 3 2 33 3" xfId="14520"/>
    <cellStyle name="Normal 2 3 2 33 4" xfId="45168"/>
    <cellStyle name="Normal 2 3 2 33 5" xfId="3057"/>
    <cellStyle name="Normal 2 3 2 34" xfId="1246"/>
    <cellStyle name="Normal 2 3 2 34 2" xfId="29794"/>
    <cellStyle name="Normal 2 3 2 34 2 2" xfId="45167"/>
    <cellStyle name="Normal 2 3 2 34 3" xfId="14521"/>
    <cellStyle name="Normal 2 3 2 34 4" xfId="45166"/>
    <cellStyle name="Normal 2 3 2 34 5" xfId="3058"/>
    <cellStyle name="Normal 2 3 2 35" xfId="1247"/>
    <cellStyle name="Normal 2 3 2 35 2" xfId="29795"/>
    <cellStyle name="Normal 2 3 2 35 2 2" xfId="45165"/>
    <cellStyle name="Normal 2 3 2 35 3" xfId="14522"/>
    <cellStyle name="Normal 2 3 2 35 4" xfId="45164"/>
    <cellStyle name="Normal 2 3 2 35 5" xfId="3059"/>
    <cellStyle name="Normal 2 3 2 36" xfId="1248"/>
    <cellStyle name="Normal 2 3 2 36 2" xfId="29796"/>
    <cellStyle name="Normal 2 3 2 36 2 2" xfId="45163"/>
    <cellStyle name="Normal 2 3 2 36 3" xfId="14523"/>
    <cellStyle name="Normal 2 3 2 36 4" xfId="45162"/>
    <cellStyle name="Normal 2 3 2 36 5" xfId="3060"/>
    <cellStyle name="Normal 2 3 2 37" xfId="1249"/>
    <cellStyle name="Normal 2 3 2 37 2" xfId="29797"/>
    <cellStyle name="Normal 2 3 2 37 2 2" xfId="45161"/>
    <cellStyle name="Normal 2 3 2 37 3" xfId="14524"/>
    <cellStyle name="Normal 2 3 2 37 4" xfId="45160"/>
    <cellStyle name="Normal 2 3 2 37 5" xfId="3061"/>
    <cellStyle name="Normal 2 3 2 38" xfId="1250"/>
    <cellStyle name="Normal 2 3 2 38 2" xfId="29798"/>
    <cellStyle name="Normal 2 3 2 38 2 2" xfId="45159"/>
    <cellStyle name="Normal 2 3 2 38 3" xfId="14525"/>
    <cellStyle name="Normal 2 3 2 38 4" xfId="45158"/>
    <cellStyle name="Normal 2 3 2 38 5" xfId="3062"/>
    <cellStyle name="Normal 2 3 2 39" xfId="1251"/>
    <cellStyle name="Normal 2 3 2 39 2" xfId="29799"/>
    <cellStyle name="Normal 2 3 2 39 2 2" xfId="45157"/>
    <cellStyle name="Normal 2 3 2 39 3" xfId="14526"/>
    <cellStyle name="Normal 2 3 2 39 4" xfId="45156"/>
    <cellStyle name="Normal 2 3 2 39 5" xfId="3063"/>
    <cellStyle name="Normal 2 3 2 4" xfId="1252"/>
    <cellStyle name="Normal 2 3 2 4 10" xfId="14527"/>
    <cellStyle name="Normal 2 3 2 4 11" xfId="45155"/>
    <cellStyle name="Normal 2 3 2 4 12" xfId="3064"/>
    <cellStyle name="Normal 2 3 2 4 2" xfId="14528"/>
    <cellStyle name="Normal 2 3 2 4 2 2" xfId="14529"/>
    <cellStyle name="Normal 2 3 2 4 2 2 2" xfId="14530"/>
    <cellStyle name="Normal 2 3 2 4 2 2 2 2" xfId="45154"/>
    <cellStyle name="Normal 2 3 2 4 2 2 3" xfId="45153"/>
    <cellStyle name="Normal 2 3 2 4 2 3" xfId="14531"/>
    <cellStyle name="Normal 2 3 2 4 2 3 2" xfId="45152"/>
    <cellStyle name="Normal 2 3 2 4 2 4" xfId="14532"/>
    <cellStyle name="Normal 2 3 2 4 2 4 2" xfId="32915"/>
    <cellStyle name="Normal 2 3 2 4 2 5" xfId="14533"/>
    <cellStyle name="Normal 2 3 2 4 2 5 2" xfId="45151"/>
    <cellStyle name="Normal 2 3 2 4 2 6" xfId="45142"/>
    <cellStyle name="Normal 2 3 2 4 3" xfId="14534"/>
    <cellStyle name="Normal 2 3 2 4 3 2" xfId="14535"/>
    <cellStyle name="Normal 2 3 2 4 3 2 2" xfId="57053"/>
    <cellStyle name="Normal 2 3 2 4 3 3" xfId="14536"/>
    <cellStyle name="Normal 2 3 2 4 3 3 2" xfId="45150"/>
    <cellStyle name="Normal 2 3 2 4 3 4" xfId="45149"/>
    <cellStyle name="Normal 2 3 2 4 4" xfId="14537"/>
    <cellStyle name="Normal 2 3 2 4 4 2" xfId="45148"/>
    <cellStyle name="Normal 2 3 2 4 5" xfId="14538"/>
    <cellStyle name="Normal 2 3 2 4 5 2" xfId="45147"/>
    <cellStyle name="Normal 2 3 2 4 6" xfId="14539"/>
    <cellStyle name="Normal 2 3 2 4 6 2" xfId="45145"/>
    <cellStyle name="Normal 2 3 2 4 7" xfId="14540"/>
    <cellStyle name="Normal 2 3 2 4 7 2" xfId="45146"/>
    <cellStyle name="Normal 2 3 2 4 8" xfId="14541"/>
    <cellStyle name="Normal 2 3 2 4 8 2" xfId="35162"/>
    <cellStyle name="Normal 2 3 2 4 9" xfId="29800"/>
    <cellStyle name="Normal 2 3 2 4 9 2" xfId="45144"/>
    <cellStyle name="Normal 2 3 2 40" xfId="1253"/>
    <cellStyle name="Normal 2 3 2 40 2" xfId="29801"/>
    <cellStyle name="Normal 2 3 2 40 2 2" xfId="33341"/>
    <cellStyle name="Normal 2 3 2 40 3" xfId="14542"/>
    <cellStyle name="Normal 2 3 2 40 4" xfId="45143"/>
    <cellStyle name="Normal 2 3 2 40 5" xfId="3065"/>
    <cellStyle name="Normal 2 3 2 41" xfId="14543"/>
    <cellStyle name="Normal 2 3 2 41 2" xfId="14544"/>
    <cellStyle name="Normal 2 3 2 41 2 2" xfId="32914"/>
    <cellStyle name="Normal 2 3 2 41 3" xfId="32913"/>
    <cellStyle name="Normal 2 3 2 42" xfId="29767"/>
    <cellStyle name="Normal 2 3 2 42 2" xfId="45141"/>
    <cellStyle name="Normal 2 3 2 43" xfId="14432"/>
    <cellStyle name="Normal 2 3 2 5" xfId="1254"/>
    <cellStyle name="Normal 2 3 2 5 10" xfId="14545"/>
    <cellStyle name="Normal 2 3 2 5 11" xfId="45140"/>
    <cellStyle name="Normal 2 3 2 5 12" xfId="3066"/>
    <cellStyle name="Normal 2 3 2 5 2" xfId="14546"/>
    <cellStyle name="Normal 2 3 2 5 2 2" xfId="14547"/>
    <cellStyle name="Normal 2 3 2 5 2 2 2" xfId="14548"/>
    <cellStyle name="Normal 2 3 2 5 2 2 2 2" xfId="45139"/>
    <cellStyle name="Normal 2 3 2 5 2 2 3" xfId="45138"/>
    <cellStyle name="Normal 2 3 2 5 2 3" xfId="14549"/>
    <cellStyle name="Normal 2 3 2 5 2 3 2" xfId="45137"/>
    <cellStyle name="Normal 2 3 2 5 2 4" xfId="14550"/>
    <cellStyle name="Normal 2 3 2 5 2 4 2" xfId="45136"/>
    <cellStyle name="Normal 2 3 2 5 2 5" xfId="14551"/>
    <cellStyle name="Normal 2 3 2 5 2 5 2" xfId="45135"/>
    <cellStyle name="Normal 2 3 2 5 2 6" xfId="45134"/>
    <cellStyle name="Normal 2 3 2 5 3" xfId="14552"/>
    <cellStyle name="Normal 2 3 2 5 3 2" xfId="14553"/>
    <cellStyle name="Normal 2 3 2 5 3 2 2" xfId="45133"/>
    <cellStyle name="Normal 2 3 2 5 3 3" xfId="14554"/>
    <cellStyle name="Normal 2 3 2 5 3 3 2" xfId="45132"/>
    <cellStyle name="Normal 2 3 2 5 3 4" xfId="54154"/>
    <cellStyle name="Normal 2 3 2 5 4" xfId="14555"/>
    <cellStyle name="Normal 2 3 2 5 4 2" xfId="45130"/>
    <cellStyle name="Normal 2 3 2 5 5" xfId="14556"/>
    <cellStyle name="Normal 2 3 2 5 5 2" xfId="45129"/>
    <cellStyle name="Normal 2 3 2 5 6" xfId="14557"/>
    <cellStyle name="Normal 2 3 2 5 6 2" xfId="45128"/>
    <cellStyle name="Normal 2 3 2 5 7" xfId="14558"/>
    <cellStyle name="Normal 2 3 2 5 7 2" xfId="45127"/>
    <cellStyle name="Normal 2 3 2 5 8" xfId="14559"/>
    <cellStyle name="Normal 2 3 2 5 8 2" xfId="55147"/>
    <cellStyle name="Normal 2 3 2 5 9" xfId="29802"/>
    <cellStyle name="Normal 2 3 2 5 9 2" xfId="45131"/>
    <cellStyle name="Normal 2 3 2 6" xfId="1255"/>
    <cellStyle name="Normal 2 3 2 6 10" xfId="45126"/>
    <cellStyle name="Normal 2 3 2 6 11" xfId="3067"/>
    <cellStyle name="Normal 2 3 2 6 2" xfId="14561"/>
    <cellStyle name="Normal 2 3 2 6 2 2" xfId="14562"/>
    <cellStyle name="Normal 2 3 2 6 2 2 2" xfId="14563"/>
    <cellStyle name="Normal 2 3 2 6 2 2 2 2" xfId="45125"/>
    <cellStyle name="Normal 2 3 2 6 2 2 3" xfId="45124"/>
    <cellStyle name="Normal 2 3 2 6 2 3" xfId="14564"/>
    <cellStyle name="Normal 2 3 2 6 2 3 2" xfId="45123"/>
    <cellStyle name="Normal 2 3 2 6 2 4" xfId="14565"/>
    <cellStyle name="Normal 2 3 2 6 2 4 2" xfId="45122"/>
    <cellStyle name="Normal 2 3 2 6 2 5" xfId="14566"/>
    <cellStyle name="Normal 2 3 2 6 2 5 2" xfId="45121"/>
    <cellStyle name="Normal 2 3 2 6 2 6" xfId="14567"/>
    <cellStyle name="Normal 2 3 2 6 2 6 2" xfId="45120"/>
    <cellStyle name="Normal 2 3 2 6 2 7" xfId="45119"/>
    <cellStyle name="Normal 2 3 2 6 3" xfId="14568"/>
    <cellStyle name="Normal 2 3 2 6 3 2" xfId="14569"/>
    <cellStyle name="Normal 2 3 2 6 3 2 2" xfId="54639"/>
    <cellStyle name="Normal 2 3 2 6 3 3" xfId="14570"/>
    <cellStyle name="Normal 2 3 2 6 3 3 2" xfId="45118"/>
    <cellStyle name="Normal 2 3 2 6 3 4" xfId="45117"/>
    <cellStyle name="Normal 2 3 2 6 4" xfId="14571"/>
    <cellStyle name="Normal 2 3 2 6 4 2" xfId="45116"/>
    <cellStyle name="Normal 2 3 2 6 5" xfId="14572"/>
    <cellStyle name="Normal 2 3 2 6 5 2" xfId="45115"/>
    <cellStyle name="Normal 2 3 2 6 6" xfId="14573"/>
    <cellStyle name="Normal 2 3 2 6 6 2" xfId="45114"/>
    <cellStyle name="Normal 2 3 2 6 7" xfId="14574"/>
    <cellStyle name="Normal 2 3 2 6 7 2" xfId="45113"/>
    <cellStyle name="Normal 2 3 2 6 8" xfId="29803"/>
    <cellStyle name="Normal 2 3 2 6 8 2" xfId="45112"/>
    <cellStyle name="Normal 2 3 2 6 9" xfId="14560"/>
    <cellStyle name="Normal 2 3 2 7" xfId="1256"/>
    <cellStyle name="Normal 2 3 2 7 10" xfId="14575"/>
    <cellStyle name="Normal 2 3 2 7 11" xfId="45111"/>
    <cellStyle name="Normal 2 3 2 7 12" xfId="3068"/>
    <cellStyle name="Normal 2 3 2 7 2" xfId="14576"/>
    <cellStyle name="Normal 2 3 2 7 2 2" xfId="14577"/>
    <cellStyle name="Normal 2 3 2 7 2 2 2" xfId="14578"/>
    <cellStyle name="Normal 2 3 2 7 2 2 2 2" xfId="45110"/>
    <cellStyle name="Normal 2 3 2 7 2 2 3" xfId="45109"/>
    <cellStyle name="Normal 2 3 2 7 2 3" xfId="14579"/>
    <cellStyle name="Normal 2 3 2 7 2 3 2" xfId="45108"/>
    <cellStyle name="Normal 2 3 2 7 2 4" xfId="14580"/>
    <cellStyle name="Normal 2 3 2 7 2 4 2" xfId="45107"/>
    <cellStyle name="Normal 2 3 2 7 2 5" xfId="14581"/>
    <cellStyle name="Normal 2 3 2 7 2 5 2" xfId="45106"/>
    <cellStyle name="Normal 2 3 2 7 2 6" xfId="45105"/>
    <cellStyle name="Normal 2 3 2 7 3" xfId="14582"/>
    <cellStyle name="Normal 2 3 2 7 3 2" xfId="14583"/>
    <cellStyle name="Normal 2 3 2 7 3 2 2" xfId="45086"/>
    <cellStyle name="Normal 2 3 2 7 3 3" xfId="57052"/>
    <cellStyle name="Normal 2 3 2 7 4" xfId="14584"/>
    <cellStyle name="Normal 2 3 2 7 4 2" xfId="45104"/>
    <cellStyle name="Normal 2 3 2 7 5" xfId="14585"/>
    <cellStyle name="Normal 2 3 2 7 5 2" xfId="45103"/>
    <cellStyle name="Normal 2 3 2 7 6" xfId="14586"/>
    <cellStyle name="Normal 2 3 2 7 6 2" xfId="45102"/>
    <cellStyle name="Normal 2 3 2 7 7" xfId="14587"/>
    <cellStyle name="Normal 2 3 2 7 7 2" xfId="45101"/>
    <cellStyle name="Normal 2 3 2 7 8" xfId="14588"/>
    <cellStyle name="Normal 2 3 2 7 8 2" xfId="45100"/>
    <cellStyle name="Normal 2 3 2 7 9" xfId="29804"/>
    <cellStyle name="Normal 2 3 2 7 9 2" xfId="45099"/>
    <cellStyle name="Normal 2 3 2 8" xfId="1257"/>
    <cellStyle name="Normal 2 3 2 8 10" xfId="3069"/>
    <cellStyle name="Normal 2 3 2 8 2" xfId="14590"/>
    <cellStyle name="Normal 2 3 2 8 2 2" xfId="14591"/>
    <cellStyle name="Normal 2 3 2 8 2 2 2" xfId="45098"/>
    <cellStyle name="Normal 2 3 2 8 2 3" xfId="45097"/>
    <cellStyle name="Normal 2 3 2 8 3" xfId="14592"/>
    <cellStyle name="Normal 2 3 2 8 3 2" xfId="31192"/>
    <cellStyle name="Normal 2 3 2 8 4" xfId="14593"/>
    <cellStyle name="Normal 2 3 2 8 4 2" xfId="45096"/>
    <cellStyle name="Normal 2 3 2 8 5" xfId="14594"/>
    <cellStyle name="Normal 2 3 2 8 5 2" xfId="31191"/>
    <cellStyle name="Normal 2 3 2 8 6" xfId="14595"/>
    <cellStyle name="Normal 2 3 2 8 6 2" xfId="45095"/>
    <cellStyle name="Normal 2 3 2 8 7" xfId="29805"/>
    <cellStyle name="Normal 2 3 2 8 7 2" xfId="45094"/>
    <cellStyle name="Normal 2 3 2 8 8" xfId="14589"/>
    <cellStyle name="Normal 2 3 2 8 9" xfId="45093"/>
    <cellStyle name="Normal 2 3 2 9" xfId="1258"/>
    <cellStyle name="Normal 2 3 2 9 2" xfId="14597"/>
    <cellStyle name="Normal 2 3 2 9 2 2" xfId="45092"/>
    <cellStyle name="Normal 2 3 2 9 3" xfId="14598"/>
    <cellStyle name="Normal 2 3 2 9 3 2" xfId="45091"/>
    <cellStyle name="Normal 2 3 2 9 4" xfId="29806"/>
    <cellStyle name="Normal 2 3 2 9 4 2" xfId="55146"/>
    <cellStyle name="Normal 2 3 2 9 5" xfId="14596"/>
    <cellStyle name="Normal 2 3 2 9 6" xfId="45090"/>
    <cellStyle name="Normal 2 3 2 9 7" xfId="3070"/>
    <cellStyle name="Normal 2 3 2_Risikomatrise samlet 2012" xfId="14599"/>
    <cellStyle name="Normal 2 3 20" xfId="1259"/>
    <cellStyle name="Normal 2 3 20 10" xfId="14601"/>
    <cellStyle name="Normal 2 3 20 10 2" xfId="45089"/>
    <cellStyle name="Normal 2 3 20 11" xfId="14602"/>
    <cellStyle name="Normal 2 3 20 11 2" xfId="54153"/>
    <cellStyle name="Normal 2 3 20 12" xfId="14603"/>
    <cellStyle name="Normal 2 3 20 12 2" xfId="45087"/>
    <cellStyle name="Normal 2 3 20 13" xfId="14604"/>
    <cellStyle name="Normal 2 3 20 13 2" xfId="32912"/>
    <cellStyle name="Normal 2 3 20 14" xfId="14605"/>
    <cellStyle name="Normal 2 3 20 14 2" xfId="55145"/>
    <cellStyle name="Normal 2 3 20 15" xfId="14600"/>
    <cellStyle name="Normal 2 3 20 15 2" xfId="45085"/>
    <cellStyle name="Normal 2 3 20 16" xfId="45084"/>
    <cellStyle name="Normal 2 3 20 17" xfId="45088"/>
    <cellStyle name="Normal 2 3 20 18" xfId="45083"/>
    <cellStyle name="Normal 2 3 20 19" xfId="45082"/>
    <cellStyle name="Normal 2 3 20 2" xfId="14606"/>
    <cellStyle name="Normal 2 3 20 2 2" xfId="14607"/>
    <cellStyle name="Normal 2 3 20 2 2 2" xfId="14608"/>
    <cellStyle name="Normal 2 3 20 2 2 2 2" xfId="14609"/>
    <cellStyle name="Normal 2 3 20 2 2 2 2 2" xfId="45081"/>
    <cellStyle name="Normal 2 3 20 2 2 2 3" xfId="55144"/>
    <cellStyle name="Normal 2 3 20 2 2 3" xfId="14610"/>
    <cellStyle name="Normal 2 3 20 2 2 3 2" xfId="45080"/>
    <cellStyle name="Normal 2 3 20 2 2 4" xfId="14611"/>
    <cellStyle name="Normal 2 3 20 2 2 4 2" xfId="45079"/>
    <cellStyle name="Normal 2 3 20 2 2 5" xfId="14612"/>
    <cellStyle name="Normal 2 3 20 2 2 5 2" xfId="45078"/>
    <cellStyle name="Normal 2 3 20 2 2 6" xfId="45077"/>
    <cellStyle name="Normal 2 3 20 2 3" xfId="14613"/>
    <cellStyle name="Normal 2 3 20 2 3 2" xfId="14614"/>
    <cellStyle name="Normal 2 3 20 2 3 2 2" xfId="45076"/>
    <cellStyle name="Normal 2 3 20 2 3 3" xfId="14615"/>
    <cellStyle name="Normal 2 3 20 2 3 3 2" xfId="55143"/>
    <cellStyle name="Normal 2 3 20 2 3 4" xfId="45075"/>
    <cellStyle name="Normal 2 3 20 2 4" xfId="14616"/>
    <cellStyle name="Normal 2 3 20 2 4 2" xfId="45074"/>
    <cellStyle name="Normal 2 3 20 2 5" xfId="14617"/>
    <cellStyle name="Normal 2 3 20 2 5 2" xfId="45073"/>
    <cellStyle name="Normal 2 3 20 2 6" xfId="14618"/>
    <cellStyle name="Normal 2 3 20 2 6 2" xfId="45072"/>
    <cellStyle name="Normal 2 3 20 2 7" xfId="14619"/>
    <cellStyle name="Normal 2 3 20 2 7 2" xfId="45071"/>
    <cellStyle name="Normal 2 3 20 2 8" xfId="55142"/>
    <cellStyle name="Normal 2 3 20 20" xfId="3071"/>
    <cellStyle name="Normal 2 3 20 3" xfId="14620"/>
    <cellStyle name="Normal 2 3 20 3 2" xfId="14621"/>
    <cellStyle name="Normal 2 3 20 3 2 2" xfId="14622"/>
    <cellStyle name="Normal 2 3 20 3 2 2 2" xfId="14623"/>
    <cellStyle name="Normal 2 3 20 3 2 2 2 2" xfId="45070"/>
    <cellStyle name="Normal 2 3 20 3 2 2 3" xfId="45069"/>
    <cellStyle name="Normal 2 3 20 3 2 3" xfId="14624"/>
    <cellStyle name="Normal 2 3 20 3 2 3 2" xfId="45068"/>
    <cellStyle name="Normal 2 3 20 3 2 4" xfId="14625"/>
    <cellStyle name="Normal 2 3 20 3 2 4 2" xfId="45065"/>
    <cellStyle name="Normal 2 3 20 3 2 5" xfId="14626"/>
    <cellStyle name="Normal 2 3 20 3 2 5 2" xfId="45067"/>
    <cellStyle name="Normal 2 3 20 3 2 6" xfId="45066"/>
    <cellStyle name="Normal 2 3 20 3 3" xfId="14627"/>
    <cellStyle name="Normal 2 3 20 3 3 2" xfId="14628"/>
    <cellStyle name="Normal 2 3 20 3 3 2 2" xfId="55141"/>
    <cellStyle name="Normal 2 3 20 3 3 3" xfId="14629"/>
    <cellStyle name="Normal 2 3 20 3 3 3 2" xfId="35161"/>
    <cellStyle name="Normal 2 3 20 3 3 4" xfId="45064"/>
    <cellStyle name="Normal 2 3 20 3 4" xfId="14630"/>
    <cellStyle name="Normal 2 3 20 3 4 2" xfId="4143"/>
    <cellStyle name="Normal 2 3 20 3 5" xfId="14631"/>
    <cellStyle name="Normal 2 3 20 3 5 2" xfId="45060"/>
    <cellStyle name="Normal 2 3 20 3 6" xfId="14632"/>
    <cellStyle name="Normal 2 3 20 3 6 2" xfId="45063"/>
    <cellStyle name="Normal 2 3 20 3 7" xfId="14633"/>
    <cellStyle name="Normal 2 3 20 3 7 2" xfId="45062"/>
    <cellStyle name="Normal 2 3 20 3 8" xfId="45061"/>
    <cellStyle name="Normal 2 3 20 4" xfId="14634"/>
    <cellStyle name="Normal 2 3 20 4 2" xfId="14635"/>
    <cellStyle name="Normal 2 3 20 4 2 2" xfId="14636"/>
    <cellStyle name="Normal 2 3 20 4 2 2 2" xfId="55140"/>
    <cellStyle name="Normal 2 3 20 4 2 3" xfId="35174"/>
    <cellStyle name="Normal 2 3 20 4 3" xfId="14637"/>
    <cellStyle name="Normal 2 3 20 4 3 2" xfId="45054"/>
    <cellStyle name="Normal 2 3 20 4 4" xfId="14638"/>
    <cellStyle name="Normal 2 3 20 4 4 2" xfId="53291"/>
    <cellStyle name="Normal 2 3 20 4 5" xfId="14639"/>
    <cellStyle name="Normal 2 3 20 4 5 2" xfId="45059"/>
    <cellStyle name="Normal 2 3 20 4 6" xfId="45058"/>
    <cellStyle name="Normal 2 3 20 5" xfId="14640"/>
    <cellStyle name="Normal 2 3 20 5 2" xfId="14641"/>
    <cellStyle name="Normal 2 3 20 5 2 2" xfId="45057"/>
    <cellStyle name="Normal 2 3 20 5 3" xfId="14642"/>
    <cellStyle name="Normal 2 3 20 5 3 2" xfId="45056"/>
    <cellStyle name="Normal 2 3 20 5 4" xfId="55139"/>
    <cellStyle name="Normal 2 3 20 6" xfId="14643"/>
    <cellStyle name="Normal 2 3 20 6 2" xfId="14644"/>
    <cellStyle name="Normal 2 3 20 6 2 2" xfId="45055"/>
    <cellStyle name="Normal 2 3 20 6 3" xfId="35160"/>
    <cellStyle name="Normal 2 3 20 7" xfId="14645"/>
    <cellStyle name="Normal 2 3 20 7 2" xfId="14646"/>
    <cellStyle name="Normal 2 3 20 7 2 2" xfId="45051"/>
    <cellStyle name="Normal 2 3 20 7 3" xfId="53275"/>
    <cellStyle name="Normal 2 3 20 8" xfId="14647"/>
    <cellStyle name="Normal 2 3 20 8 2" xfId="45053"/>
    <cellStyle name="Normal 2 3 20 9" xfId="14648"/>
    <cellStyle name="Normal 2 3 20 9 2" xfId="45052"/>
    <cellStyle name="Normal 2 3 21" xfId="1260"/>
    <cellStyle name="Normal 2 3 21 10" xfId="14650"/>
    <cellStyle name="Normal 2 3 21 10 2" xfId="55138"/>
    <cellStyle name="Normal 2 3 21 11" xfId="14651"/>
    <cellStyle name="Normal 2 3 21 11 2" xfId="35159"/>
    <cellStyle name="Normal 2 3 21 12" xfId="14652"/>
    <cellStyle name="Normal 2 3 21 12 2" xfId="32911"/>
    <cellStyle name="Normal 2 3 21 13" xfId="14653"/>
    <cellStyle name="Normal 2 3 21 13 2" xfId="45050"/>
    <cellStyle name="Normal 2 3 21 14" xfId="14654"/>
    <cellStyle name="Normal 2 3 21 14 2" xfId="57051"/>
    <cellStyle name="Normal 2 3 21 15" xfId="29807"/>
    <cellStyle name="Normal 2 3 21 15 2" xfId="55655"/>
    <cellStyle name="Normal 2 3 21 16" xfId="14649"/>
    <cellStyle name="Normal 2 3 21 2" xfId="1261"/>
    <cellStyle name="Normal 2 3 21 2 10" xfId="45048"/>
    <cellStyle name="Normal 2 3 21 2 11" xfId="45047"/>
    <cellStyle name="Normal 2 3 21 2 12" xfId="45046"/>
    <cellStyle name="Normal 2 3 21 2 13" xfId="55137"/>
    <cellStyle name="Normal 2 3 21 2 14" xfId="3072"/>
    <cellStyle name="Normal 2 3 21 2 2" xfId="14656"/>
    <cellStyle name="Normal 2 3 21 2 2 2" xfId="14657"/>
    <cellStyle name="Normal 2 3 21 2 2 2 2" xfId="14658"/>
    <cellStyle name="Normal 2 3 21 2 2 2 2 2" xfId="45045"/>
    <cellStyle name="Normal 2 3 21 2 2 2 3" xfId="45039"/>
    <cellStyle name="Normal 2 3 21 2 2 3" xfId="14659"/>
    <cellStyle name="Normal 2 3 21 2 2 3 2" xfId="55972"/>
    <cellStyle name="Normal 2 3 21 2 2 4" xfId="14660"/>
    <cellStyle name="Normal 2 3 21 2 2 4 2" xfId="45049"/>
    <cellStyle name="Normal 2 3 21 2 2 5" xfId="14661"/>
    <cellStyle name="Normal 2 3 21 2 2 5 2" xfId="45044"/>
    <cellStyle name="Normal 2 3 21 2 2 6" xfId="45043"/>
    <cellStyle name="Normal 2 3 21 2 3" xfId="14662"/>
    <cellStyle name="Normal 2 3 21 2 3 2" xfId="14663"/>
    <cellStyle name="Normal 2 3 21 2 3 2 2" xfId="45042"/>
    <cellStyle name="Normal 2 3 21 2 3 3" xfId="14664"/>
    <cellStyle name="Normal 2 3 21 2 3 3 2" xfId="45041"/>
    <cellStyle name="Normal 2 3 21 2 3 4" xfId="45040"/>
    <cellStyle name="Normal 2 3 21 2 4" xfId="14665"/>
    <cellStyle name="Normal 2 3 21 2 4 2" xfId="54637"/>
    <cellStyle name="Normal 2 3 21 2 5" xfId="14666"/>
    <cellStyle name="Normal 2 3 21 2 5 2" xfId="45038"/>
    <cellStyle name="Normal 2 3 21 2 6" xfId="14667"/>
    <cellStyle name="Normal 2 3 21 2 6 2" xfId="45027"/>
    <cellStyle name="Normal 2 3 21 2 7" xfId="14668"/>
    <cellStyle name="Normal 2 3 21 2 7 2" xfId="53279"/>
    <cellStyle name="Normal 2 3 21 2 8" xfId="14669"/>
    <cellStyle name="Normal 2 3 21 2 8 2" xfId="45037"/>
    <cellStyle name="Normal 2 3 21 2 9" xfId="14655"/>
    <cellStyle name="Normal 2 3 21 2 9 2" xfId="45036"/>
    <cellStyle name="Normal 2 3 21 3" xfId="14670"/>
    <cellStyle name="Normal 2 3 21 3 2" xfId="14671"/>
    <cellStyle name="Normal 2 3 21 3 2 2" xfId="14672"/>
    <cellStyle name="Normal 2 3 21 3 2 2 2" xfId="14673"/>
    <cellStyle name="Normal 2 3 21 3 2 2 2 2" xfId="45035"/>
    <cellStyle name="Normal 2 3 21 3 2 2 3" xfId="45034"/>
    <cellStyle name="Normal 2 3 21 3 2 3" xfId="14674"/>
    <cellStyle name="Normal 2 3 21 3 2 3 2" xfId="45033"/>
    <cellStyle name="Normal 2 3 21 3 2 4" xfId="14675"/>
    <cellStyle name="Normal 2 3 21 3 2 4 2" xfId="45032"/>
    <cellStyle name="Normal 2 3 21 3 2 5" xfId="14676"/>
    <cellStyle name="Normal 2 3 21 3 2 5 2" xfId="45031"/>
    <cellStyle name="Normal 2 3 21 3 2 6" xfId="45030"/>
    <cellStyle name="Normal 2 3 21 3 3" xfId="14677"/>
    <cellStyle name="Normal 2 3 21 3 3 2" xfId="14678"/>
    <cellStyle name="Normal 2 3 21 3 3 2 2" xfId="45029"/>
    <cellStyle name="Normal 2 3 21 3 3 3" xfId="14679"/>
    <cellStyle name="Normal 2 3 21 3 3 3 2" xfId="45028"/>
    <cellStyle name="Normal 2 3 21 3 3 4" xfId="35158"/>
    <cellStyle name="Normal 2 3 21 3 4" xfId="14680"/>
    <cellStyle name="Normal 2 3 21 3 4 2" xfId="45026"/>
    <cellStyle name="Normal 2 3 21 3 5" xfId="14681"/>
    <cellStyle name="Normal 2 3 21 3 5 2" xfId="45025"/>
    <cellStyle name="Normal 2 3 21 3 6" xfId="14682"/>
    <cellStyle name="Normal 2 3 21 3 6 2" xfId="45024"/>
    <cellStyle name="Normal 2 3 21 3 7" xfId="14683"/>
    <cellStyle name="Normal 2 3 21 3 7 2" xfId="45023"/>
    <cellStyle name="Normal 2 3 21 3 8" xfId="32910"/>
    <cellStyle name="Normal 2 3 21 4" xfId="14684"/>
    <cellStyle name="Normal 2 3 21 4 2" xfId="14685"/>
    <cellStyle name="Normal 2 3 21 4 2 2" xfId="14686"/>
    <cellStyle name="Normal 2 3 21 4 2 2 2" xfId="45022"/>
    <cellStyle name="Normal 2 3 21 4 2 3" xfId="45021"/>
    <cellStyle name="Normal 2 3 21 4 3" xfId="14687"/>
    <cellStyle name="Normal 2 3 21 4 3 2" xfId="45020"/>
    <cellStyle name="Normal 2 3 21 4 4" xfId="14688"/>
    <cellStyle name="Normal 2 3 21 4 4 2" xfId="45019"/>
    <cellStyle name="Normal 2 3 21 4 5" xfId="14689"/>
    <cellStyle name="Normal 2 3 21 4 5 2" xfId="45018"/>
    <cellStyle name="Normal 2 3 21 4 6" xfId="45017"/>
    <cellStyle name="Normal 2 3 21 5" xfId="14690"/>
    <cellStyle name="Normal 2 3 21 5 2" xfId="14691"/>
    <cellStyle name="Normal 2 3 21 5 2 2" xfId="45016"/>
    <cellStyle name="Normal 2 3 21 5 3" xfId="14692"/>
    <cellStyle name="Normal 2 3 21 5 3 2" xfId="45015"/>
    <cellStyle name="Normal 2 3 21 5 4" xfId="45014"/>
    <cellStyle name="Normal 2 3 21 6" xfId="14693"/>
    <cellStyle name="Normal 2 3 21 6 2" xfId="14694"/>
    <cellStyle name="Normal 2 3 21 6 2 2" xfId="45013"/>
    <cellStyle name="Normal 2 3 21 6 3" xfId="45012"/>
    <cellStyle name="Normal 2 3 21 7" xfId="14695"/>
    <cellStyle name="Normal 2 3 21 7 2" xfId="14696"/>
    <cellStyle name="Normal 2 3 21 7 2 2" xfId="45011"/>
    <cellStyle name="Normal 2 3 21 7 3" xfId="45010"/>
    <cellStyle name="Normal 2 3 21 8" xfId="14697"/>
    <cellStyle name="Normal 2 3 21 8 2" xfId="45009"/>
    <cellStyle name="Normal 2 3 21 9" xfId="14698"/>
    <cellStyle name="Normal 2 3 21 9 2" xfId="45008"/>
    <cellStyle name="Normal 2 3 22" xfId="1262"/>
    <cellStyle name="Normal 2 3 22 10" xfId="14700"/>
    <cellStyle name="Normal 2 3 22 10 2" xfId="45007"/>
    <cellStyle name="Normal 2 3 22 11" xfId="14701"/>
    <cellStyle name="Normal 2 3 22 11 2" xfId="45006"/>
    <cellStyle name="Normal 2 3 22 12" xfId="14702"/>
    <cellStyle name="Normal 2 3 22 12 2" xfId="55135"/>
    <cellStyle name="Normal 2 3 22 13" xfId="14703"/>
    <cellStyle name="Normal 2 3 22 13 2" xfId="45005"/>
    <cellStyle name="Normal 2 3 22 14" xfId="14704"/>
    <cellStyle name="Normal 2 3 22 14 2" xfId="45004"/>
    <cellStyle name="Normal 2 3 22 15" xfId="29808"/>
    <cellStyle name="Normal 2 3 22 15 2" xfId="54152"/>
    <cellStyle name="Normal 2 3 22 16" xfId="14699"/>
    <cellStyle name="Normal 2 3 22 2" xfId="1263"/>
    <cellStyle name="Normal 2 3 22 2 10" xfId="45002"/>
    <cellStyle name="Normal 2 3 22 2 11" xfId="45001"/>
    <cellStyle name="Normal 2 3 22 2 12" xfId="45000"/>
    <cellStyle name="Normal 2 3 22 2 13" xfId="44999"/>
    <cellStyle name="Normal 2 3 22 2 14" xfId="3073"/>
    <cellStyle name="Normal 2 3 22 2 2" xfId="14706"/>
    <cellStyle name="Normal 2 3 22 2 2 2" xfId="14707"/>
    <cellStyle name="Normal 2 3 22 2 2 2 2" xfId="14708"/>
    <cellStyle name="Normal 2 3 22 2 2 2 2 2" xfId="44998"/>
    <cellStyle name="Normal 2 3 22 2 2 2 3" xfId="45003"/>
    <cellStyle name="Normal 2 3 22 2 2 3" xfId="14709"/>
    <cellStyle name="Normal 2 3 22 2 2 3 2" xfId="44997"/>
    <cellStyle name="Normal 2 3 22 2 2 4" xfId="14710"/>
    <cellStyle name="Normal 2 3 22 2 2 4 2" xfId="44996"/>
    <cellStyle name="Normal 2 3 22 2 2 5" xfId="14711"/>
    <cellStyle name="Normal 2 3 22 2 2 5 2" xfId="44995"/>
    <cellStyle name="Normal 2 3 22 2 2 6" xfId="44994"/>
    <cellStyle name="Normal 2 3 22 2 3" xfId="14712"/>
    <cellStyle name="Normal 2 3 22 2 3 2" xfId="14713"/>
    <cellStyle name="Normal 2 3 22 2 3 2 2" xfId="44993"/>
    <cellStyle name="Normal 2 3 22 2 3 3" xfId="14714"/>
    <cellStyle name="Normal 2 3 22 2 3 3 2" xfId="44992"/>
    <cellStyle name="Normal 2 3 22 2 3 4" xfId="44991"/>
    <cellStyle name="Normal 2 3 22 2 4" xfId="14715"/>
    <cellStyle name="Normal 2 3 22 2 4 2" xfId="44990"/>
    <cellStyle name="Normal 2 3 22 2 5" xfId="14716"/>
    <cellStyle name="Normal 2 3 22 2 5 2" xfId="44989"/>
    <cellStyle name="Normal 2 3 22 2 6" xfId="14717"/>
    <cellStyle name="Normal 2 3 22 2 6 2" xfId="44987"/>
    <cellStyle name="Normal 2 3 22 2 7" xfId="14718"/>
    <cellStyle name="Normal 2 3 22 2 7 2" xfId="44988"/>
    <cellStyle name="Normal 2 3 22 2 8" xfId="14719"/>
    <cellStyle name="Normal 2 3 22 2 8 2" xfId="35157"/>
    <cellStyle name="Normal 2 3 22 2 9" xfId="14705"/>
    <cellStyle name="Normal 2 3 22 2 9 2" xfId="44986"/>
    <cellStyle name="Normal 2 3 22 3" xfId="14720"/>
    <cellStyle name="Normal 2 3 22 3 2" xfId="14721"/>
    <cellStyle name="Normal 2 3 22 3 2 2" xfId="14722"/>
    <cellStyle name="Normal 2 3 22 3 2 2 2" xfId="14723"/>
    <cellStyle name="Normal 2 3 22 3 2 2 2 2" xfId="44985"/>
    <cellStyle name="Normal 2 3 22 3 2 2 3" xfId="44984"/>
    <cellStyle name="Normal 2 3 22 3 2 3" xfId="14724"/>
    <cellStyle name="Normal 2 3 22 3 2 3 2" xfId="44983"/>
    <cellStyle name="Normal 2 3 22 3 2 4" xfId="14725"/>
    <cellStyle name="Normal 2 3 22 3 2 4 2" xfId="44982"/>
    <cellStyle name="Normal 2 3 22 3 2 5" xfId="14726"/>
    <cellStyle name="Normal 2 3 22 3 2 5 2" xfId="44981"/>
    <cellStyle name="Normal 2 3 22 3 2 6" xfId="44980"/>
    <cellStyle name="Normal 2 3 22 3 3" xfId="14727"/>
    <cellStyle name="Normal 2 3 22 3 3 2" xfId="14728"/>
    <cellStyle name="Normal 2 3 22 3 3 2 2" xfId="44979"/>
    <cellStyle name="Normal 2 3 22 3 3 3" xfId="14729"/>
    <cellStyle name="Normal 2 3 22 3 3 3 2" xfId="44978"/>
    <cellStyle name="Normal 2 3 22 3 3 4" xfId="44977"/>
    <cellStyle name="Normal 2 3 22 3 4" xfId="14730"/>
    <cellStyle name="Normal 2 3 22 3 4 2" xfId="44976"/>
    <cellStyle name="Normal 2 3 22 3 5" xfId="14731"/>
    <cellStyle name="Normal 2 3 22 3 5 2" xfId="44975"/>
    <cellStyle name="Normal 2 3 22 3 6" xfId="14732"/>
    <cellStyle name="Normal 2 3 22 3 6 2" xfId="44974"/>
    <cellStyle name="Normal 2 3 22 3 7" xfId="14733"/>
    <cellStyle name="Normal 2 3 22 3 7 2" xfId="44973"/>
    <cellStyle name="Normal 2 3 22 3 8" xfId="44972"/>
    <cellStyle name="Normal 2 3 22 4" xfId="14734"/>
    <cellStyle name="Normal 2 3 22 4 2" xfId="14735"/>
    <cellStyle name="Normal 2 3 22 4 2 2" xfId="14736"/>
    <cellStyle name="Normal 2 3 22 4 2 2 2" xfId="44971"/>
    <cellStyle name="Normal 2 3 22 4 2 3" xfId="44970"/>
    <cellStyle name="Normal 2 3 22 4 3" xfId="14737"/>
    <cellStyle name="Normal 2 3 22 4 3 2" xfId="44969"/>
    <cellStyle name="Normal 2 3 22 4 4" xfId="14738"/>
    <cellStyle name="Normal 2 3 22 4 4 2" xfId="44968"/>
    <cellStyle name="Normal 2 3 22 4 5" xfId="14739"/>
    <cellStyle name="Normal 2 3 22 4 5 2" xfId="44967"/>
    <cellStyle name="Normal 2 3 22 4 6" xfId="44966"/>
    <cellStyle name="Normal 2 3 22 5" xfId="14740"/>
    <cellStyle name="Normal 2 3 22 5 2" xfId="14741"/>
    <cellStyle name="Normal 2 3 22 5 2 2" xfId="44965"/>
    <cellStyle name="Normal 2 3 22 5 3" xfId="14742"/>
    <cellStyle name="Normal 2 3 22 5 3 2" xfId="44964"/>
    <cellStyle name="Normal 2 3 22 5 4" xfId="44963"/>
    <cellStyle name="Normal 2 3 22 6" xfId="14743"/>
    <cellStyle name="Normal 2 3 22 6 2" xfId="14744"/>
    <cellStyle name="Normal 2 3 22 6 2 2" xfId="31189"/>
    <cellStyle name="Normal 2 3 22 6 3" xfId="44962"/>
    <cellStyle name="Normal 2 3 22 7" xfId="14745"/>
    <cellStyle name="Normal 2 3 22 7 2" xfId="14746"/>
    <cellStyle name="Normal 2 3 22 7 2 2" xfId="44961"/>
    <cellStyle name="Normal 2 3 22 7 3" xfId="44960"/>
    <cellStyle name="Normal 2 3 22 8" xfId="14747"/>
    <cellStyle name="Normal 2 3 22 8 2" xfId="32909"/>
    <cellStyle name="Normal 2 3 22 9" xfId="14748"/>
    <cellStyle name="Normal 2 3 22 9 2" xfId="44959"/>
    <cellStyle name="Normal 2 3 23" xfId="1264"/>
    <cellStyle name="Normal 2 3 23 10" xfId="14750"/>
    <cellStyle name="Normal 2 3 23 10 2" xfId="44954"/>
    <cellStyle name="Normal 2 3 23 11" xfId="14751"/>
    <cellStyle name="Normal 2 3 23 11 2" xfId="44958"/>
    <cellStyle name="Normal 2 3 23 12" xfId="14752"/>
    <cellStyle name="Normal 2 3 23 12 2" xfId="54151"/>
    <cellStyle name="Normal 2 3 23 13" xfId="14753"/>
    <cellStyle name="Normal 2 3 23 13 2" xfId="35156"/>
    <cellStyle name="Normal 2 3 23 14" xfId="14754"/>
    <cellStyle name="Normal 2 3 23 14 2" xfId="44956"/>
    <cellStyle name="Normal 2 3 23 15" xfId="29809"/>
    <cellStyle name="Normal 2 3 23 15 2" xfId="44941"/>
    <cellStyle name="Normal 2 3 23 16" xfId="14749"/>
    <cellStyle name="Normal 2 3 23 2" xfId="14755"/>
    <cellStyle name="Normal 2 3 23 2 2" xfId="14756"/>
    <cellStyle name="Normal 2 3 23 2 2 2" xfId="14757"/>
    <cellStyle name="Normal 2 3 23 2 2 2 2" xfId="14758"/>
    <cellStyle name="Normal 2 3 23 2 2 2 2 2" xfId="53278"/>
    <cellStyle name="Normal 2 3 23 2 2 2 3" xfId="44955"/>
    <cellStyle name="Normal 2 3 23 2 2 3" xfId="14759"/>
    <cellStyle name="Normal 2 3 23 2 2 3 2" xfId="32907"/>
    <cellStyle name="Normal 2 3 23 2 2 4" xfId="14760"/>
    <cellStyle name="Normal 2 3 23 2 2 4 2" xfId="44948"/>
    <cellStyle name="Normal 2 3 23 2 2 5" xfId="14761"/>
    <cellStyle name="Normal 2 3 23 2 2 5 2" xfId="57050"/>
    <cellStyle name="Normal 2 3 23 2 2 6" xfId="44957"/>
    <cellStyle name="Normal 2 3 23 2 3" xfId="14762"/>
    <cellStyle name="Normal 2 3 23 2 3 2" xfId="14763"/>
    <cellStyle name="Normal 2 3 23 2 3 2 2" xfId="44953"/>
    <cellStyle name="Normal 2 3 23 2 3 3" xfId="14764"/>
    <cellStyle name="Normal 2 3 23 2 3 3 2" xfId="55134"/>
    <cellStyle name="Normal 2 3 23 2 3 4" xfId="44952"/>
    <cellStyle name="Normal 2 3 23 2 4" xfId="14765"/>
    <cellStyle name="Normal 2 3 23 2 4 2" xfId="44951"/>
    <cellStyle name="Normal 2 3 23 2 5" xfId="14766"/>
    <cellStyle name="Normal 2 3 23 2 5 2" xfId="44950"/>
    <cellStyle name="Normal 2 3 23 2 6" xfId="14767"/>
    <cellStyle name="Normal 2 3 23 2 6 2" xfId="44949"/>
    <cellStyle name="Normal 2 3 23 2 7" xfId="14768"/>
    <cellStyle name="Normal 2 3 23 2 7 2" xfId="32906"/>
    <cellStyle name="Normal 2 3 23 2 8" xfId="44947"/>
    <cellStyle name="Normal 2 3 23 3" xfId="14769"/>
    <cellStyle name="Normal 2 3 23 3 2" xfId="14770"/>
    <cellStyle name="Normal 2 3 23 3 2 2" xfId="14771"/>
    <cellStyle name="Normal 2 3 23 3 2 2 2" xfId="14772"/>
    <cellStyle name="Normal 2 3 23 3 2 2 2 2" xfId="32905"/>
    <cellStyle name="Normal 2 3 23 3 2 2 3" xfId="57041"/>
    <cellStyle name="Normal 2 3 23 3 2 3" xfId="14773"/>
    <cellStyle name="Normal 2 3 23 3 2 3 2" xfId="44946"/>
    <cellStyle name="Normal 2 3 23 3 2 4" xfId="14774"/>
    <cellStyle name="Normal 2 3 23 3 2 4 2" xfId="44945"/>
    <cellStyle name="Normal 2 3 23 3 2 5" xfId="14775"/>
    <cellStyle name="Normal 2 3 23 3 2 5 2" xfId="31190"/>
    <cellStyle name="Normal 2 3 23 3 2 6" xfId="44944"/>
    <cellStyle name="Normal 2 3 23 3 3" xfId="14776"/>
    <cellStyle name="Normal 2 3 23 3 3 2" xfId="14777"/>
    <cellStyle name="Normal 2 3 23 3 3 2 2" xfId="35155"/>
    <cellStyle name="Normal 2 3 23 3 3 3" xfId="14778"/>
    <cellStyle name="Normal 2 3 23 3 3 3 2" xfId="35154"/>
    <cellStyle name="Normal 2 3 23 3 3 4" xfId="57048"/>
    <cellStyle name="Normal 2 3 23 3 4" xfId="14779"/>
    <cellStyle name="Normal 2 3 23 3 4 2" xfId="44943"/>
    <cellStyle name="Normal 2 3 23 3 5" xfId="14780"/>
    <cellStyle name="Normal 2 3 23 3 5 2" xfId="31188"/>
    <cellStyle name="Normal 2 3 23 3 6" xfId="14781"/>
    <cellStyle name="Normal 2 3 23 3 6 2" xfId="44942"/>
    <cellStyle name="Normal 2 3 23 3 7" xfId="14782"/>
    <cellStyle name="Normal 2 3 23 3 7 2" xfId="31187"/>
    <cellStyle name="Normal 2 3 23 3 8" xfId="32904"/>
    <cellStyle name="Normal 2 3 23 4" xfId="14783"/>
    <cellStyle name="Normal 2 3 23 4 2" xfId="14784"/>
    <cellStyle name="Normal 2 3 23 4 2 2" xfId="14785"/>
    <cellStyle name="Normal 2 3 23 4 2 2 2" xfId="31186"/>
    <cellStyle name="Normal 2 3 23 4 2 3" xfId="44932"/>
    <cellStyle name="Normal 2 3 23 4 3" xfId="14786"/>
    <cellStyle name="Normal 2 3 23 4 3 2" xfId="57047"/>
    <cellStyle name="Normal 2 3 23 4 4" xfId="14787"/>
    <cellStyle name="Normal 2 3 23 4 4 2" xfId="44940"/>
    <cellStyle name="Normal 2 3 23 4 5" xfId="14788"/>
    <cellStyle name="Normal 2 3 23 4 5 2" xfId="44939"/>
    <cellStyle name="Normal 2 3 23 4 6" xfId="44938"/>
    <cellStyle name="Normal 2 3 23 5" xfId="14789"/>
    <cellStyle name="Normal 2 3 23 5 2" xfId="14790"/>
    <cellStyle name="Normal 2 3 23 5 2 2" xfId="44937"/>
    <cellStyle name="Normal 2 3 23 5 3" xfId="14791"/>
    <cellStyle name="Normal 2 3 23 5 3 2" xfId="44936"/>
    <cellStyle name="Normal 2 3 23 5 4" xfId="44935"/>
    <cellStyle name="Normal 2 3 23 6" xfId="14792"/>
    <cellStyle name="Normal 2 3 23 6 2" xfId="14793"/>
    <cellStyle name="Normal 2 3 23 6 2 2" xfId="44934"/>
    <cellStyle name="Normal 2 3 23 6 3" xfId="44933"/>
    <cellStyle name="Normal 2 3 23 7" xfId="14794"/>
    <cellStyle name="Normal 2 3 23 7 2" xfId="14795"/>
    <cellStyle name="Normal 2 3 23 7 2 2" xfId="32903"/>
    <cellStyle name="Normal 2 3 23 7 3" xfId="44931"/>
    <cellStyle name="Normal 2 3 23 8" xfId="14796"/>
    <cellStyle name="Normal 2 3 23 8 2" xfId="44930"/>
    <cellStyle name="Normal 2 3 23 9" xfId="14797"/>
    <cellStyle name="Normal 2 3 23 9 2" xfId="44929"/>
    <cellStyle name="Normal 2 3 24" xfId="1265"/>
    <cellStyle name="Normal 2 3 24 10" xfId="14799"/>
    <cellStyle name="Normal 2 3 24 10 2" xfId="44928"/>
    <cellStyle name="Normal 2 3 24 11" xfId="14800"/>
    <cellStyle name="Normal 2 3 24 11 2" xfId="44927"/>
    <cellStyle name="Normal 2 3 24 12" xfId="14801"/>
    <cellStyle name="Normal 2 3 24 12 2" xfId="44926"/>
    <cellStyle name="Normal 2 3 24 13" xfId="14802"/>
    <cellStyle name="Normal 2 3 24 13 2" xfId="44925"/>
    <cellStyle name="Normal 2 3 24 14" xfId="14803"/>
    <cellStyle name="Normal 2 3 24 14 2" xfId="44924"/>
    <cellStyle name="Normal 2 3 24 15" xfId="29810"/>
    <cellStyle name="Normal 2 3 24 15 2" xfId="44923"/>
    <cellStyle name="Normal 2 3 24 16" xfId="14798"/>
    <cellStyle name="Normal 2 3 24 2" xfId="14804"/>
    <cellStyle name="Normal 2 3 24 2 2" xfId="14805"/>
    <cellStyle name="Normal 2 3 24 2 2 2" xfId="14806"/>
    <cellStyle name="Normal 2 3 24 2 2 2 2" xfId="14807"/>
    <cellStyle name="Normal 2 3 24 2 2 2 2 2" xfId="44922"/>
    <cellStyle name="Normal 2 3 24 2 2 2 3" xfId="55654"/>
    <cellStyle name="Normal 2 3 24 2 2 3" xfId="14808"/>
    <cellStyle name="Normal 2 3 24 2 2 3 2" xfId="33452"/>
    <cellStyle name="Normal 2 3 24 2 2 4" xfId="14809"/>
    <cellStyle name="Normal 2 3 24 2 2 4 2" xfId="44919"/>
    <cellStyle name="Normal 2 3 24 2 2 5" xfId="14810"/>
    <cellStyle name="Normal 2 3 24 2 2 5 2" xfId="44918"/>
    <cellStyle name="Normal 2 3 24 2 2 6" xfId="34154"/>
    <cellStyle name="Normal 2 3 24 2 3" xfId="14811"/>
    <cellStyle name="Normal 2 3 24 2 3 2" xfId="14812"/>
    <cellStyle name="Normal 2 3 24 2 3 2 2" xfId="44920"/>
    <cellStyle name="Normal 2 3 24 2 3 3" xfId="14813"/>
    <cellStyle name="Normal 2 3 24 2 3 3 2" xfId="55649"/>
    <cellStyle name="Normal 2 3 24 2 3 4" xfId="44916"/>
    <cellStyle name="Normal 2 3 24 2 4" xfId="14814"/>
    <cellStyle name="Normal 2 3 24 2 4 2" xfId="34153"/>
    <cellStyle name="Normal 2 3 24 2 5" xfId="14815"/>
    <cellStyle name="Normal 2 3 24 2 5 2" xfId="44917"/>
    <cellStyle name="Normal 2 3 24 2 6" xfId="14816"/>
    <cellStyle name="Normal 2 3 24 2 6 2" xfId="44909"/>
    <cellStyle name="Normal 2 3 24 2 7" xfId="14817"/>
    <cellStyle name="Normal 2 3 24 2 7 2" xfId="53277"/>
    <cellStyle name="Normal 2 3 24 2 8" xfId="57473"/>
    <cellStyle name="Normal 2 3 24 3" xfId="14818"/>
    <cellStyle name="Normal 2 3 24 3 2" xfId="14819"/>
    <cellStyle name="Normal 2 3 24 3 2 2" xfId="14820"/>
    <cellStyle name="Normal 2 3 24 3 2 2 2" xfId="14821"/>
    <cellStyle name="Normal 2 3 24 3 2 2 2 2" xfId="44914"/>
    <cellStyle name="Normal 2 3 24 3 2 2 3" xfId="34152"/>
    <cellStyle name="Normal 2 3 24 3 2 3" xfId="14822"/>
    <cellStyle name="Normal 2 3 24 3 2 3 2" xfId="44915"/>
    <cellStyle name="Normal 2 3 24 3 2 4" xfId="14823"/>
    <cellStyle name="Normal 2 3 24 3 2 4 2" xfId="54149"/>
    <cellStyle name="Normal 2 3 24 3 2 5" xfId="14824"/>
    <cellStyle name="Normal 2 3 24 3 2 5 2" xfId="34151"/>
    <cellStyle name="Normal 2 3 24 3 2 6" xfId="44913"/>
    <cellStyle name="Normal 2 3 24 3 3" xfId="14825"/>
    <cellStyle name="Normal 2 3 24 3 3 2" xfId="14826"/>
    <cellStyle name="Normal 2 3 24 3 3 2 2" xfId="54148"/>
    <cellStyle name="Normal 2 3 24 3 3 3" xfId="14827"/>
    <cellStyle name="Normal 2 3 24 3 3 3 2" xfId="34150"/>
    <cellStyle name="Normal 2 3 24 3 3 4" xfId="44912"/>
    <cellStyle name="Normal 2 3 24 3 4" xfId="14828"/>
    <cellStyle name="Normal 2 3 24 3 4 2" xfId="55648"/>
    <cellStyle name="Normal 2 3 24 3 5" xfId="14829"/>
    <cellStyle name="Normal 2 3 24 3 5 2" xfId="34149"/>
    <cellStyle name="Normal 2 3 24 3 6" xfId="14830"/>
    <cellStyle name="Normal 2 3 24 3 6 2" xfId="44911"/>
    <cellStyle name="Normal 2 3 24 3 7" xfId="14831"/>
    <cellStyle name="Normal 2 3 24 3 7 2" xfId="54147"/>
    <cellStyle name="Normal 2 3 24 3 8" xfId="34148"/>
    <cellStyle name="Normal 2 3 24 4" xfId="14832"/>
    <cellStyle name="Normal 2 3 24 4 2" xfId="14833"/>
    <cellStyle name="Normal 2 3 24 4 2 2" xfId="14834"/>
    <cellStyle name="Normal 2 3 24 4 2 2 2" xfId="31185"/>
    <cellStyle name="Normal 2 3 24 4 2 3" xfId="54146"/>
    <cellStyle name="Normal 2 3 24 4 3" xfId="14835"/>
    <cellStyle name="Normal 2 3 24 4 3 2" xfId="34147"/>
    <cellStyle name="Normal 2 3 24 4 4" xfId="14836"/>
    <cellStyle name="Normal 2 3 24 4 4 2" xfId="44910"/>
    <cellStyle name="Normal 2 3 24 4 5" xfId="14837"/>
    <cellStyle name="Normal 2 3 24 4 5 2" xfId="55652"/>
    <cellStyle name="Normal 2 3 24 4 6" xfId="34146"/>
    <cellStyle name="Normal 2 3 24 5" xfId="14838"/>
    <cellStyle name="Normal 2 3 24 5 2" xfId="14839"/>
    <cellStyle name="Normal 2 3 24 5 2 2" xfId="35153"/>
    <cellStyle name="Normal 2 3 24 5 3" xfId="14840"/>
    <cellStyle name="Normal 2 3 24 5 3 2" xfId="54145"/>
    <cellStyle name="Normal 2 3 24 5 4" xfId="34145"/>
    <cellStyle name="Normal 2 3 24 6" xfId="14841"/>
    <cellStyle name="Normal 2 3 24 6 2" xfId="14842"/>
    <cellStyle name="Normal 2 3 24 6 2 2" xfId="44908"/>
    <cellStyle name="Normal 2 3 24 6 3" xfId="55651"/>
    <cellStyle name="Normal 2 3 24 7" xfId="14843"/>
    <cellStyle name="Normal 2 3 24 7 2" xfId="14844"/>
    <cellStyle name="Normal 2 3 24 7 2 2" xfId="44906"/>
    <cellStyle name="Normal 2 3 24 7 3" xfId="44907"/>
    <cellStyle name="Normal 2 3 24 8" xfId="14845"/>
    <cellStyle name="Normal 2 3 24 8 2" xfId="54143"/>
    <cellStyle name="Normal 2 3 24 9" xfId="14846"/>
    <cellStyle name="Normal 2 3 24 9 2" xfId="31183"/>
    <cellStyle name="Normal 2 3 25" xfId="1266"/>
    <cellStyle name="Normal 2 3 25 2" xfId="14848"/>
    <cellStyle name="Normal 2 3 25 2 2" xfId="44905"/>
    <cellStyle name="Normal 2 3 25 3" xfId="14849"/>
    <cellStyle name="Normal 2 3 25 3 2" xfId="54142"/>
    <cellStyle name="Normal 2 3 25 4" xfId="29811"/>
    <cellStyle name="Normal 2 3 25 4 2" xfId="44903"/>
    <cellStyle name="Normal 2 3 25 5" xfId="14847"/>
    <cellStyle name="Normal 2 3 26" xfId="1267"/>
    <cellStyle name="Normal 2 3 26 2" xfId="14851"/>
    <cellStyle name="Normal 2 3 26 2 2" xfId="14852"/>
    <cellStyle name="Normal 2 3 26 2 2 2" xfId="44904"/>
    <cellStyle name="Normal 2 3 26 2 3" xfId="55650"/>
    <cellStyle name="Normal 2 3 26 3" xfId="14853"/>
    <cellStyle name="Normal 2 3 26 3 2" xfId="44902"/>
    <cellStyle name="Normal 2 3 26 4" xfId="14854"/>
    <cellStyle name="Normal 2 3 26 4 2" xfId="54141"/>
    <cellStyle name="Normal 2 3 26 5" xfId="29812"/>
    <cellStyle name="Normal 2 3 26 5 2" xfId="31182"/>
    <cellStyle name="Normal 2 3 26 6" xfId="14850"/>
    <cellStyle name="Normal 2 3 27" xfId="1268"/>
    <cellStyle name="Normal 2 3 27 2" xfId="14856"/>
    <cellStyle name="Normal 2 3 27 2 2" xfId="54140"/>
    <cellStyle name="Normal 2 3 27 3" xfId="14857"/>
    <cellStyle name="Normal 2 3 27 3 2" xfId="55133"/>
    <cellStyle name="Normal 2 3 27 4" xfId="29813"/>
    <cellStyle name="Normal 2 3 27 4 2" xfId="33451"/>
    <cellStyle name="Normal 2 3 27 5" xfId="14855"/>
    <cellStyle name="Normal 2 3 28" xfId="1269"/>
    <cellStyle name="Normal 2 3 28 2" xfId="14859"/>
    <cellStyle name="Normal 2 3 28 2 2" xfId="44901"/>
    <cellStyle name="Normal 2 3 28 3" xfId="29814"/>
    <cellStyle name="Normal 2 3 28 3 2" xfId="54127"/>
    <cellStyle name="Normal 2 3 28 4" xfId="14858"/>
    <cellStyle name="Normal 2 3 29" xfId="1270"/>
    <cellStyle name="Normal 2 3 29 2" xfId="14861"/>
    <cellStyle name="Normal 2 3 29 2 2" xfId="44900"/>
    <cellStyle name="Normal 2 3 29 3" xfId="29815"/>
    <cellStyle name="Normal 2 3 29 3 2" xfId="57472"/>
    <cellStyle name="Normal 2 3 29 4" xfId="14860"/>
    <cellStyle name="Normal 2 3 3" xfId="1271"/>
    <cellStyle name="Normal 2 3 3 10" xfId="14863"/>
    <cellStyle name="Normal 2 3 3 10 2" xfId="14864"/>
    <cellStyle name="Normal 2 3 3 10 2 2" xfId="31181"/>
    <cellStyle name="Normal 2 3 3 10 3" xfId="14865"/>
    <cellStyle name="Normal 2 3 3 10 3 2" xfId="54139"/>
    <cellStyle name="Normal 2 3 3 10 4" xfId="44899"/>
    <cellStyle name="Normal 2 3 3 11" xfId="14866"/>
    <cellStyle name="Normal 2 3 3 11 2" xfId="14867"/>
    <cellStyle name="Normal 2 3 3 11 2 2" xfId="54138"/>
    <cellStyle name="Normal 2 3 3 11 3" xfId="44897"/>
    <cellStyle name="Normal 2 3 3 12" xfId="14868"/>
    <cellStyle name="Normal 2 3 3 12 2" xfId="31180"/>
    <cellStyle name="Normal 2 3 3 13" xfId="14869"/>
    <cellStyle name="Normal 2 3 3 13 2" xfId="44896"/>
    <cellStyle name="Normal 2 3 3 14" xfId="14870"/>
    <cellStyle name="Normal 2 3 3 14 2" xfId="44898"/>
    <cellStyle name="Normal 2 3 3 15" xfId="14871"/>
    <cellStyle name="Normal 2 3 3 15 2" xfId="44895"/>
    <cellStyle name="Normal 2 3 3 16" xfId="14862"/>
    <cellStyle name="Normal 2 3 3 16 2" xfId="54137"/>
    <cellStyle name="Normal 2 3 3 17" xfId="31179"/>
    <cellStyle name="Normal 2 3 3 18" xfId="55643"/>
    <cellStyle name="Normal 2 3 3 19" xfId="44894"/>
    <cellStyle name="Normal 2 3 3 2" xfId="14872"/>
    <cellStyle name="Normal 2 3 3 2 2" xfId="14873"/>
    <cellStyle name="Normal 2 3 3 2 2 2" xfId="14874"/>
    <cellStyle name="Normal 2 3 3 2 2 2 2" xfId="54136"/>
    <cellStyle name="Normal 2 3 3 2 2 3" xfId="44893"/>
    <cellStyle name="Normal 2 3 3 2 3" xfId="14875"/>
    <cellStyle name="Normal 2 3 3 2 3 2" xfId="54135"/>
    <cellStyle name="Normal 2 3 3 2 4" xfId="31178"/>
    <cellStyle name="Normal 2 3 3 2_Score samlet Q4 2011" xfId="14876"/>
    <cellStyle name="Normal 2 3 3 20" xfId="54134"/>
    <cellStyle name="Normal 2 3 3 21" xfId="3074"/>
    <cellStyle name="Normal 2 3 3 3" xfId="14877"/>
    <cellStyle name="Normal 2 3 3 3 2" xfId="54133"/>
    <cellStyle name="Normal 2 3 3 4" xfId="14878"/>
    <cellStyle name="Normal 2 3 3 4 2" xfId="14879"/>
    <cellStyle name="Normal 2 3 3 4 2 2" xfId="44892"/>
    <cellStyle name="Normal 2 3 3 4 3" xfId="35152"/>
    <cellStyle name="Normal 2 3 3 5" xfId="14880"/>
    <cellStyle name="Normal 2 3 3 5 2" xfId="14881"/>
    <cellStyle name="Normal 2 3 3 5 2 2" xfId="44891"/>
    <cellStyle name="Normal 2 3 3 5 3" xfId="57369"/>
    <cellStyle name="Normal 2 3 3 6" xfId="14882"/>
    <cellStyle name="Normal 2 3 3 6 2" xfId="14883"/>
    <cellStyle name="Normal 2 3 3 6 2 2" xfId="54132"/>
    <cellStyle name="Normal 2 3 3 6 3" xfId="31177"/>
    <cellStyle name="Normal 2 3 3 7" xfId="14884"/>
    <cellStyle name="Normal 2 3 3 7 2" xfId="14885"/>
    <cellStyle name="Normal 2 3 3 7 2 2" xfId="54131"/>
    <cellStyle name="Normal 2 3 3 7 3" xfId="44890"/>
    <cellStyle name="Normal 2 3 3 8" xfId="14886"/>
    <cellStyle name="Normal 2 3 3 8 2" xfId="14887"/>
    <cellStyle name="Normal 2 3 3 8 2 2" xfId="54130"/>
    <cellStyle name="Normal 2 3 3 8 3" xfId="14888"/>
    <cellStyle name="Normal 2 3 3 8 3 2" xfId="44889"/>
    <cellStyle name="Normal 2 3 3 8 4" xfId="54129"/>
    <cellStyle name="Normal 2 3 3 9" xfId="14889"/>
    <cellStyle name="Normal 2 3 3 9 2" xfId="14890"/>
    <cellStyle name="Normal 2 3 3 9 2 2" xfId="31176"/>
    <cellStyle name="Normal 2 3 3 9 3" xfId="55647"/>
    <cellStyle name="Normal 2 3 30" xfId="1272"/>
    <cellStyle name="Normal 2 3 30 2" xfId="14892"/>
    <cellStyle name="Normal 2 3 30 2 2" xfId="44887"/>
    <cellStyle name="Normal 2 3 30 3" xfId="29816"/>
    <cellStyle name="Normal 2 3 30 3 2" xfId="44886"/>
    <cellStyle name="Normal 2 3 30 4" xfId="14891"/>
    <cellStyle name="Normal 2 3 31" xfId="1273"/>
    <cellStyle name="Normal 2 3 31 2" xfId="14894"/>
    <cellStyle name="Normal 2 3 31 2 2" xfId="44888"/>
    <cellStyle name="Normal 2 3 31 3" xfId="29817"/>
    <cellStyle name="Normal 2 3 31 3 2" xfId="54128"/>
    <cellStyle name="Normal 2 3 31 4" xfId="14893"/>
    <cellStyle name="Normal 2 3 32" xfId="1274"/>
    <cellStyle name="Normal 2 3 32 2" xfId="29818"/>
    <cellStyle name="Normal 2 3 32 2 2" xfId="44885"/>
    <cellStyle name="Normal 2 3 32 3" xfId="14895"/>
    <cellStyle name="Normal 2 3 33" xfId="1275"/>
    <cellStyle name="Normal 2 3 33 2" xfId="29819"/>
    <cellStyle name="Normal 2 3 33 2 2" xfId="33450"/>
    <cellStyle name="Normal 2 3 33 3" xfId="14896"/>
    <cellStyle name="Normal 2 3 34" xfId="1276"/>
    <cellStyle name="Normal 2 3 34 2" xfId="29820"/>
    <cellStyle name="Normal 2 3 34 2 2" xfId="44884"/>
    <cellStyle name="Normal 2 3 34 3" xfId="14897"/>
    <cellStyle name="Normal 2 3 35" xfId="1277"/>
    <cellStyle name="Normal 2 3 35 2" xfId="29821"/>
    <cellStyle name="Normal 2 3 35 2 2" xfId="54126"/>
    <cellStyle name="Normal 2 3 35 3" xfId="14898"/>
    <cellStyle name="Normal 2 3 36" xfId="1278"/>
    <cellStyle name="Normal 2 3 36 2" xfId="29822"/>
    <cellStyle name="Normal 2 3 36 2 2" xfId="44883"/>
    <cellStyle name="Normal 2 3 36 3" xfId="14899"/>
    <cellStyle name="Normal 2 3 37" xfId="1279"/>
    <cellStyle name="Normal 2 3 37 2" xfId="29823"/>
    <cellStyle name="Normal 2 3 37 2 2" xfId="54125"/>
    <cellStyle name="Normal 2 3 37 3" xfId="14900"/>
    <cellStyle name="Normal 2 3 38" xfId="1280"/>
    <cellStyle name="Normal 2 3 38 2" xfId="29824"/>
    <cellStyle name="Normal 2 3 38 2 2" xfId="44882"/>
    <cellStyle name="Normal 2 3 38 3" xfId="14901"/>
    <cellStyle name="Normal 2 3 39" xfId="1281"/>
    <cellStyle name="Normal 2 3 39 2" xfId="29825"/>
    <cellStyle name="Normal 2 3 39 2 2" xfId="54124"/>
    <cellStyle name="Normal 2 3 39 3" xfId="14902"/>
    <cellStyle name="Normal 2 3 4" xfId="1282"/>
    <cellStyle name="Normal 2 3 4 10" xfId="14903"/>
    <cellStyle name="Normal 2 3 4 10 2" xfId="44881"/>
    <cellStyle name="Normal 2 3 4 11" xfId="54123"/>
    <cellStyle name="Normal 2 3 4 12" xfId="44880"/>
    <cellStyle name="Normal 2 3 4 13" xfId="54122"/>
    <cellStyle name="Normal 2 3 4 14" xfId="44879"/>
    <cellStyle name="Normal 2 3 4 15" xfId="3075"/>
    <cellStyle name="Normal 2 3 4 2" xfId="14904"/>
    <cellStyle name="Normal 2 3 4 2 2" xfId="14905"/>
    <cellStyle name="Normal 2 3 4 2 2 2" xfId="14906"/>
    <cellStyle name="Normal 2 3 4 2 2 2 2" xfId="14907"/>
    <cellStyle name="Normal 2 3 4 2 2 2 2 2" xfId="54114"/>
    <cellStyle name="Normal 2 3 4 2 2 2 3" xfId="14908"/>
    <cellStyle name="Normal 2 3 4 2 2 2 3 2" xfId="44878"/>
    <cellStyle name="Normal 2 3 4 2 2 2 4" xfId="35151"/>
    <cellStyle name="Normal 2 3 4 2 2 3" xfId="14909"/>
    <cellStyle name="Normal 2 3 4 2 2 3 2" xfId="57471"/>
    <cellStyle name="Normal 2 3 4 2 2 4" xfId="14910"/>
    <cellStyle name="Normal 2 3 4 2 2 4 2" xfId="44877"/>
    <cellStyle name="Normal 2 3 4 2 2 5" xfId="14911"/>
    <cellStyle name="Normal 2 3 4 2 2 5 2" xfId="54121"/>
    <cellStyle name="Normal 2 3 4 2 2 6" xfId="44876"/>
    <cellStyle name="Normal 2 3 4 2 3" xfId="14912"/>
    <cellStyle name="Normal 2 3 4 2 3 2" xfId="14913"/>
    <cellStyle name="Normal 2 3 4 2 3 2 2" xfId="14914"/>
    <cellStyle name="Normal 2 3 4 2 3 2 2 2" xfId="54120"/>
    <cellStyle name="Normal 2 3 4 2 3 2 3" xfId="44874"/>
    <cellStyle name="Normal 2 3 4 2 3 3" xfId="14915"/>
    <cellStyle name="Normal 2 3 4 2 3 3 2" xfId="44875"/>
    <cellStyle name="Normal 2 3 4 2 3 4" xfId="54119"/>
    <cellStyle name="Normal 2 3 4 2 4" xfId="14916"/>
    <cellStyle name="Normal 2 3 4 2 4 2" xfId="44873"/>
    <cellStyle name="Normal 2 3 4 2 5" xfId="14917"/>
    <cellStyle name="Normal 2 3 4 2 5 2" xfId="44872"/>
    <cellStyle name="Normal 2 3 4 2 6" xfId="14918"/>
    <cellStyle name="Normal 2 3 4 2 6 2" xfId="44871"/>
    <cellStyle name="Normal 2 3 4 2 7" xfId="14919"/>
    <cellStyle name="Normal 2 3 4 2 7 2" xfId="34144"/>
    <cellStyle name="Normal 2 3 4 2 8" xfId="31184"/>
    <cellStyle name="Normal 2 3 4 3" xfId="14920"/>
    <cellStyle name="Normal 2 3 4 3 2" xfId="14921"/>
    <cellStyle name="Normal 2 3 4 3 2 2" xfId="14922"/>
    <cellStyle name="Normal 2 3 4 3 2 2 2" xfId="14923"/>
    <cellStyle name="Normal 2 3 4 3 2 2 2 2" xfId="54118"/>
    <cellStyle name="Normal 2 3 4 3 2 2 3" xfId="44869"/>
    <cellStyle name="Normal 2 3 4 3 2 3" xfId="14924"/>
    <cellStyle name="Normal 2 3 4 3 2 3 2" xfId="44870"/>
    <cellStyle name="Normal 2 3 4 3 2 4" xfId="14925"/>
    <cellStyle name="Normal 2 3 4 3 2 4 2" xfId="54117"/>
    <cellStyle name="Normal 2 3 4 3 2 5" xfId="14926"/>
    <cellStyle name="Normal 2 3 4 3 2 5 2" xfId="44867"/>
    <cellStyle name="Normal 2 3 4 3 2 6" xfId="44868"/>
    <cellStyle name="Normal 2 3 4 3 3" xfId="14927"/>
    <cellStyle name="Normal 2 3 4 3 3 2" xfId="14928"/>
    <cellStyle name="Normal 2 3 4 3 3 2 2" xfId="54116"/>
    <cellStyle name="Normal 2 3 4 3 3 3" xfId="14929"/>
    <cellStyle name="Normal 2 3 4 3 3 3 2" xfId="44865"/>
    <cellStyle name="Normal 2 3 4 3 3 4" xfId="44866"/>
    <cellStyle name="Normal 2 3 4 3 4" xfId="14930"/>
    <cellStyle name="Normal 2 3 4 3 4 2" xfId="54115"/>
    <cellStyle name="Normal 2 3 4 3 5" xfId="14931"/>
    <cellStyle name="Normal 2 3 4 3 5 2" xfId="44863"/>
    <cellStyle name="Normal 2 3 4 3 6" xfId="14932"/>
    <cellStyle name="Normal 2 3 4 3 6 2" xfId="44864"/>
    <cellStyle name="Normal 2 3 4 3 7" xfId="14933"/>
    <cellStyle name="Normal 2 3 4 3 7 2" xfId="33449"/>
    <cellStyle name="Normal 2 3 4 3 8" xfId="44861"/>
    <cellStyle name="Normal 2 3 4 4" xfId="14934"/>
    <cellStyle name="Normal 2 3 4 4 2" xfId="14935"/>
    <cellStyle name="Normal 2 3 4 4 2 2" xfId="14936"/>
    <cellStyle name="Normal 2 3 4 4 2 2 2" xfId="44862"/>
    <cellStyle name="Normal 2 3 4 4 2 3" xfId="44860"/>
    <cellStyle name="Normal 2 3 4 4 3" xfId="14937"/>
    <cellStyle name="Normal 2 3 4 4 3 2" xfId="54107"/>
    <cellStyle name="Normal 2 3 4 4 4" xfId="14938"/>
    <cellStyle name="Normal 2 3 4 4 4 2" xfId="34143"/>
    <cellStyle name="Normal 2 3 4 4 5" xfId="14939"/>
    <cellStyle name="Normal 2 3 4 4 5 2" xfId="44859"/>
    <cellStyle name="Normal 2 3 4 4 6" xfId="57470"/>
    <cellStyle name="Normal 2 3 4 5" xfId="14940"/>
    <cellStyle name="Normal 2 3 4 5 2" xfId="14941"/>
    <cellStyle name="Normal 2 3 4 5 2 2" xfId="34142"/>
    <cellStyle name="Normal 2 3 4 5 3" xfId="44858"/>
    <cellStyle name="Normal 2 3 4 6" xfId="14942"/>
    <cellStyle name="Normal 2 3 4 6 2" xfId="14943"/>
    <cellStyle name="Normal 2 3 4 6 2 2" xfId="55646"/>
    <cellStyle name="Normal 2 3 4 6 3" xfId="34141"/>
    <cellStyle name="Normal 2 3 4 7" xfId="14944"/>
    <cellStyle name="Normal 2 3 4 7 2" xfId="44857"/>
    <cellStyle name="Normal 2 3 4 8" xfId="14945"/>
    <cellStyle name="Normal 2 3 4 8 2" xfId="54113"/>
    <cellStyle name="Normal 2 3 4 9" xfId="14946"/>
    <cellStyle name="Normal 2 3 4 9 2" xfId="34140"/>
    <cellStyle name="Normal 2 3 40" xfId="1283"/>
    <cellStyle name="Normal 2 3 40 2" xfId="29826"/>
    <cellStyle name="Normal 2 3 40 2 2" xfId="44856"/>
    <cellStyle name="Normal 2 3 40 3" xfId="14947"/>
    <cellStyle name="Normal 2 3 41" xfId="1284"/>
    <cellStyle name="Normal 2 3 41 2" xfId="29827"/>
    <cellStyle name="Normal 2 3 41 2 2" xfId="54112"/>
    <cellStyle name="Normal 2 3 41 3" xfId="14948"/>
    <cellStyle name="Normal 2 3 42" xfId="1285"/>
    <cellStyle name="Normal 2 3 42 2" xfId="29828"/>
    <cellStyle name="Normal 2 3 42 2 2" xfId="34139"/>
    <cellStyle name="Normal 2 3 42 3" xfId="14949"/>
    <cellStyle name="Normal 2 3 43" xfId="1286"/>
    <cellStyle name="Normal 2 3 43 2" xfId="29829"/>
    <cellStyle name="Normal 2 3 43 2 2" xfId="44855"/>
    <cellStyle name="Normal 2 3 43 3" xfId="14950"/>
    <cellStyle name="Normal 2 3 44" xfId="1287"/>
    <cellStyle name="Normal 2 3 44 2" xfId="29830"/>
    <cellStyle name="Normal 2 3 44 2 2" xfId="54111"/>
    <cellStyle name="Normal 2 3 44 3" xfId="14951"/>
    <cellStyle name="Normal 2 3 45" xfId="1288"/>
    <cellStyle name="Normal 2 3 45 2" xfId="29831"/>
    <cellStyle name="Normal 2 3 45 2 2" xfId="34138"/>
    <cellStyle name="Normal 2 3 45 3" xfId="14952"/>
    <cellStyle name="Normal 2 3 46" xfId="1289"/>
    <cellStyle name="Normal 2 3 46 2" xfId="29832"/>
    <cellStyle name="Normal 2 3 46 2 2" xfId="44854"/>
    <cellStyle name="Normal 2 3 46 3" xfId="14953"/>
    <cellStyle name="Normal 2 3 47" xfId="1290"/>
    <cellStyle name="Normal 2 3 47 2" xfId="29833"/>
    <cellStyle name="Normal 2 3 47 2 2" xfId="54110"/>
    <cellStyle name="Normal 2 3 47 3" xfId="14954"/>
    <cellStyle name="Normal 2 3 48" xfId="1291"/>
    <cellStyle name="Normal 2 3 48 2" xfId="29834"/>
    <cellStyle name="Normal 2 3 48 2 2" xfId="34137"/>
    <cellStyle name="Normal 2 3 48 3" xfId="14955"/>
    <cellStyle name="Normal 2 3 49" xfId="1292"/>
    <cellStyle name="Normal 2 3 49 2" xfId="29835"/>
    <cellStyle name="Normal 2 3 49 2 2" xfId="44853"/>
    <cellStyle name="Normal 2 3 49 3" xfId="14956"/>
    <cellStyle name="Normal 2 3 5" xfId="1293"/>
    <cellStyle name="Normal 2 3 5 10" xfId="14958"/>
    <cellStyle name="Normal 2 3 5 10 2" xfId="54109"/>
    <cellStyle name="Normal 2 3 5 11" xfId="14959"/>
    <cellStyle name="Normal 2 3 5 11 2" xfId="34136"/>
    <cellStyle name="Normal 2 3 5 12" xfId="14960"/>
    <cellStyle name="Normal 2 3 5 12 2" xfId="55132"/>
    <cellStyle name="Normal 2 3 5 13" xfId="14961"/>
    <cellStyle name="Normal 2 3 5 13 2" xfId="54108"/>
    <cellStyle name="Normal 2 3 5 14" xfId="14962"/>
    <cellStyle name="Normal 2 3 5 14 2" xfId="34135"/>
    <cellStyle name="Normal 2 3 5 15" xfId="14957"/>
    <cellStyle name="Normal 2 3 5 15 2" xfId="44852"/>
    <cellStyle name="Normal 2 3 5 16" xfId="33448"/>
    <cellStyle name="Normal 2 3 5 17" xfId="34134"/>
    <cellStyle name="Normal 2 3 5 18" xfId="44851"/>
    <cellStyle name="Normal 2 3 5 19" xfId="54099"/>
    <cellStyle name="Normal 2 3 5 2" xfId="14963"/>
    <cellStyle name="Normal 2 3 5 2 2" xfId="14964"/>
    <cellStyle name="Normal 2 3 5 2 2 2" xfId="14965"/>
    <cellStyle name="Normal 2 3 5 2 2 2 2" xfId="14966"/>
    <cellStyle name="Normal 2 3 5 2 2 2 2 2" xfId="44849"/>
    <cellStyle name="Normal 2 3 5 2 2 2 3" xfId="34132"/>
    <cellStyle name="Normal 2 3 5 2 2 3" xfId="14967"/>
    <cellStyle name="Normal 2 3 5 2 2 3 2" xfId="34133"/>
    <cellStyle name="Normal 2 3 5 2 2 4" xfId="14968"/>
    <cellStyle name="Normal 2 3 5 2 2 4 2" xfId="44850"/>
    <cellStyle name="Normal 2 3 5 2 2 5" xfId="14969"/>
    <cellStyle name="Normal 2 3 5 2 2 5 2" xfId="57469"/>
    <cellStyle name="Normal 2 3 5 2 2 6" xfId="35150"/>
    <cellStyle name="Normal 2 3 5 2 3" xfId="14970"/>
    <cellStyle name="Normal 2 3 5 2 3 2" xfId="14971"/>
    <cellStyle name="Normal 2 3 5 2 3 2 2" xfId="44848"/>
    <cellStyle name="Normal 2 3 5 2 3 3" xfId="14972"/>
    <cellStyle name="Normal 2 3 5 2 3 3 2" xfId="35149"/>
    <cellStyle name="Normal 2 3 5 2 3 4" xfId="34130"/>
    <cellStyle name="Normal 2 3 5 2 4" xfId="14973"/>
    <cellStyle name="Normal 2 3 5 2 4 2" xfId="54106"/>
    <cellStyle name="Normal 2 3 5 2 5" xfId="14974"/>
    <cellStyle name="Normal 2 3 5 2 5 2" xfId="31987"/>
    <cellStyle name="Normal 2 3 5 2 6" xfId="14975"/>
    <cellStyle name="Normal 2 3 5 2 6 2" xfId="44847"/>
    <cellStyle name="Normal 2 3 5 2 7" xfId="14976"/>
    <cellStyle name="Normal 2 3 5 2 7 2" xfId="54105"/>
    <cellStyle name="Normal 2 3 5 2 8" xfId="35148"/>
    <cellStyle name="Normal 2 3 5 20" xfId="3076"/>
    <cellStyle name="Normal 2 3 5 3" xfId="14977"/>
    <cellStyle name="Normal 2 3 5 3 2" xfId="14978"/>
    <cellStyle name="Normal 2 3 5 3 2 2" xfId="14979"/>
    <cellStyle name="Normal 2 3 5 3 2 2 2" xfId="14980"/>
    <cellStyle name="Normal 2 3 5 3 2 2 2 2" xfId="44846"/>
    <cellStyle name="Normal 2 3 5 3 2 2 3" xfId="53276"/>
    <cellStyle name="Normal 2 3 5 3 2 3" xfId="14981"/>
    <cellStyle name="Normal 2 3 5 3 2 3 2" xfId="35147"/>
    <cellStyle name="Normal 2 3 5 3 2 4" xfId="14982"/>
    <cellStyle name="Normal 2 3 5 3 2 4 2" xfId="34128"/>
    <cellStyle name="Normal 2 3 5 3 2 5" xfId="14983"/>
    <cellStyle name="Normal 2 3 5 3 2 5 2" xfId="33340"/>
    <cellStyle name="Normal 2 3 5 3 2 6" xfId="54104"/>
    <cellStyle name="Normal 2 3 5 3 3" xfId="14984"/>
    <cellStyle name="Normal 2 3 5 3 3 2" xfId="14985"/>
    <cellStyle name="Normal 2 3 5 3 3 2 2" xfId="34129"/>
    <cellStyle name="Normal 2 3 5 3 3 3" xfId="14986"/>
    <cellStyle name="Normal 2 3 5 3 3 3 2" xfId="55131"/>
    <cellStyle name="Normal 2 3 5 3 3 4" xfId="54103"/>
    <cellStyle name="Normal 2 3 5 3 4" xfId="14987"/>
    <cellStyle name="Normal 2 3 5 3 4 2" xfId="35130"/>
    <cellStyle name="Normal 2 3 5 3 5" xfId="14988"/>
    <cellStyle name="Normal 2 3 5 3 5 2" xfId="44845"/>
    <cellStyle name="Normal 2 3 5 3 6" xfId="14989"/>
    <cellStyle name="Normal 2 3 5 3 6 2" xfId="33339"/>
    <cellStyle name="Normal 2 3 5 3 7" xfId="14990"/>
    <cellStyle name="Normal 2 3 5 3 7 2" xfId="54102"/>
    <cellStyle name="Normal 2 3 5 3 8" xfId="34127"/>
    <cellStyle name="Normal 2 3 5 4" xfId="14991"/>
    <cellStyle name="Normal 2 3 5 4 2" xfId="14992"/>
    <cellStyle name="Normal 2 3 5 4 2 2" xfId="14993"/>
    <cellStyle name="Normal 2 3 5 4 2 2 2" xfId="44844"/>
    <cellStyle name="Normal 2 3 5 4 2 3" xfId="54101"/>
    <cellStyle name="Normal 2 3 5 4 3" xfId="14994"/>
    <cellStyle name="Normal 2 3 5 4 3 2" xfId="44842"/>
    <cellStyle name="Normal 2 3 5 4 4" xfId="14995"/>
    <cellStyle name="Normal 2 3 5 4 4 2" xfId="53270"/>
    <cellStyle name="Normal 2 3 5 4 5" xfId="14996"/>
    <cellStyle name="Normal 2 3 5 4 5 2" xfId="34126"/>
    <cellStyle name="Normal 2 3 5 4 6" xfId="44843"/>
    <cellStyle name="Normal 2 3 5 5" xfId="14997"/>
    <cellStyle name="Normal 2 3 5 5 2" xfId="14998"/>
    <cellStyle name="Normal 2 3 5 5 2 2" xfId="54100"/>
    <cellStyle name="Normal 2 3 5 5 3" xfId="14999"/>
    <cellStyle name="Normal 2 3 5 5 3 2" xfId="34125"/>
    <cellStyle name="Normal 2 3 5 5 4" xfId="35146"/>
    <cellStyle name="Normal 2 3 5 6" xfId="15000"/>
    <cellStyle name="Normal 2 3 5 6 2" xfId="15001"/>
    <cellStyle name="Normal 2 3 5 6 2 2" xfId="34123"/>
    <cellStyle name="Normal 2 3 5 6 3" xfId="57368"/>
    <cellStyle name="Normal 2 3 5 7" xfId="15002"/>
    <cellStyle name="Normal 2 3 5 7 2" xfId="15003"/>
    <cellStyle name="Normal 2 3 5 7 2 2" xfId="33447"/>
    <cellStyle name="Normal 2 3 5 7 3" xfId="34124"/>
    <cellStyle name="Normal 2 3 5 8" xfId="15004"/>
    <cellStyle name="Normal 2 3 5 8 2" xfId="44841"/>
    <cellStyle name="Normal 2 3 5 9" xfId="15005"/>
    <cellStyle name="Normal 2 3 5 9 2" xfId="55645"/>
    <cellStyle name="Normal 2 3 50" xfId="1294"/>
    <cellStyle name="Normal 2 3 50 2" xfId="29836"/>
    <cellStyle name="Normal 2 3 50 2 2" xfId="35145"/>
    <cellStyle name="Normal 2 3 50 3" xfId="15006"/>
    <cellStyle name="Normal 2 3 51" xfId="1295"/>
    <cellStyle name="Normal 2 3 51 2" xfId="29837"/>
    <cellStyle name="Normal 2 3 51 2 2" xfId="44840"/>
    <cellStyle name="Normal 2 3 51 3" xfId="15007"/>
    <cellStyle name="Normal 2 3 52" xfId="1296"/>
    <cellStyle name="Normal 2 3 52 2" xfId="29838"/>
    <cellStyle name="Normal 2 3 52 2 2" xfId="54072"/>
    <cellStyle name="Normal 2 3 52 3" xfId="15008"/>
    <cellStyle name="Normal 2 3 53" xfId="1297"/>
    <cellStyle name="Normal 2 3 53 2" xfId="29839"/>
    <cellStyle name="Normal 2 3 53 2 2" xfId="44839"/>
    <cellStyle name="Normal 2 3 53 3" xfId="15009"/>
    <cellStyle name="Normal 2 3 54" xfId="1298"/>
    <cellStyle name="Normal 2 3 54 2" xfId="29840"/>
    <cellStyle name="Normal 2 3 54 2 2" xfId="44838"/>
    <cellStyle name="Normal 2 3 54 3" xfId="15010"/>
    <cellStyle name="Normal 2 3 55" xfId="1299"/>
    <cellStyle name="Normal 2 3 55 2" xfId="29841"/>
    <cellStyle name="Normal 2 3 55 2 2" xfId="44837"/>
    <cellStyle name="Normal 2 3 55 3" xfId="15011"/>
    <cellStyle name="Normal 2 3 56" xfId="1300"/>
    <cellStyle name="Normal 2 3 56 2" xfId="29842"/>
    <cellStyle name="Normal 2 3 56 2 2" xfId="55130"/>
    <cellStyle name="Normal 2 3 56 3" xfId="15012"/>
    <cellStyle name="Normal 2 3 57" xfId="1301"/>
    <cellStyle name="Normal 2 3 57 2" xfId="29843"/>
    <cellStyle name="Normal 2 3 57 2 2" xfId="44836"/>
    <cellStyle name="Normal 2 3 57 3" xfId="15013"/>
    <cellStyle name="Normal 2 3 58" xfId="1302"/>
    <cellStyle name="Normal 2 3 58 2" xfId="29844"/>
    <cellStyle name="Normal 2 3 58 2 2" xfId="44835"/>
    <cellStyle name="Normal 2 3 58 3" xfId="15014"/>
    <cellStyle name="Normal 2 3 59" xfId="29766"/>
    <cellStyle name="Normal 2 3 59 2" xfId="44834"/>
    <cellStyle name="Normal 2 3 6" xfId="1303"/>
    <cellStyle name="Normal 2 3 6 10" xfId="15016"/>
    <cellStyle name="Normal 2 3 6 10 2" xfId="55129"/>
    <cellStyle name="Normal 2 3 6 11" xfId="15017"/>
    <cellStyle name="Normal 2 3 6 11 2" xfId="44833"/>
    <cellStyle name="Normal 2 3 6 12" xfId="15018"/>
    <cellStyle name="Normal 2 3 6 12 2" xfId="44832"/>
    <cellStyle name="Normal 2 3 6 13" xfId="15019"/>
    <cellStyle name="Normal 2 3 6 13 2" xfId="44831"/>
    <cellStyle name="Normal 2 3 6 14" xfId="15020"/>
    <cellStyle name="Normal 2 3 6 14 2" xfId="44830"/>
    <cellStyle name="Normal 2 3 6 15" xfId="15015"/>
    <cellStyle name="Normal 2 3 6 15 2" xfId="44829"/>
    <cellStyle name="Normal 2 3 6 16" xfId="44828"/>
    <cellStyle name="Normal 2 3 6 17" xfId="44827"/>
    <cellStyle name="Normal 2 3 6 18" xfId="34122"/>
    <cellStyle name="Normal 2 3 6 19" xfId="57468"/>
    <cellStyle name="Normal 2 3 6 2" xfId="15021"/>
    <cellStyle name="Normal 2 3 6 2 2" xfId="15022"/>
    <cellStyle name="Normal 2 3 6 2 2 2" xfId="15023"/>
    <cellStyle name="Normal 2 3 6 2 2 2 2" xfId="15024"/>
    <cellStyle name="Normal 2 3 6 2 2 2 2 2" xfId="34121"/>
    <cellStyle name="Normal 2 3 6 2 2 2 3" xfId="44826"/>
    <cellStyle name="Normal 2 3 6 2 2 3" xfId="15025"/>
    <cellStyle name="Normal 2 3 6 2 2 3 2" xfId="44825"/>
    <cellStyle name="Normal 2 3 6 2 2 4" xfId="15026"/>
    <cellStyle name="Normal 2 3 6 2 2 4 2" xfId="44824"/>
    <cellStyle name="Normal 2 3 6 2 2 5" xfId="15027"/>
    <cellStyle name="Normal 2 3 6 2 2 5 2" xfId="34155"/>
    <cellStyle name="Normal 2 3 6 2 2 6" xfId="44921"/>
    <cellStyle name="Normal 2 3 6 2 3" xfId="15028"/>
    <cellStyle name="Normal 2 3 6 2 3 2" xfId="15029"/>
    <cellStyle name="Normal 2 3 6 2 3 2 2" xfId="54098"/>
    <cellStyle name="Normal 2 3 6 2 3 3" xfId="15030"/>
    <cellStyle name="Normal 2 3 6 2 3 3 2" xfId="44823"/>
    <cellStyle name="Normal 2 3 6 2 3 4" xfId="44822"/>
    <cellStyle name="Normal 2 3 6 2 4" xfId="15031"/>
    <cellStyle name="Normal 2 3 6 2 4 2" xfId="44821"/>
    <cellStyle name="Normal 2 3 6 2 5" xfId="15032"/>
    <cellStyle name="Normal 2 3 6 2 5 2" xfId="44820"/>
    <cellStyle name="Normal 2 3 6 2 6" xfId="15033"/>
    <cellStyle name="Normal 2 3 6 2 6 2" xfId="44819"/>
    <cellStyle name="Normal 2 3 6 2 7" xfId="15034"/>
    <cellStyle name="Normal 2 3 6 2 7 2" xfId="44818"/>
    <cellStyle name="Normal 2 3 6 2 8" xfId="44815"/>
    <cellStyle name="Normal 2 3 6 20" xfId="3077"/>
    <cellStyle name="Normal 2 3 6 3" xfId="15035"/>
    <cellStyle name="Normal 2 3 6 3 2" xfId="15036"/>
    <cellStyle name="Normal 2 3 6 3 2 2" xfId="15037"/>
    <cellStyle name="Normal 2 3 6 3 2 2 2" xfId="15038"/>
    <cellStyle name="Normal 2 3 6 3 2 2 2 2" xfId="44817"/>
    <cellStyle name="Normal 2 3 6 3 2 2 3" xfId="44816"/>
    <cellStyle name="Normal 2 3 6 3 2 3" xfId="15039"/>
    <cellStyle name="Normal 2 3 6 3 2 3 2" xfId="32902"/>
    <cellStyle name="Normal 2 3 6 3 2 4" xfId="15040"/>
    <cellStyle name="Normal 2 3 6 3 2 4 2" xfId="44809"/>
    <cellStyle name="Normal 2 3 6 3 2 5" xfId="15041"/>
    <cellStyle name="Normal 2 3 6 3 2 5 2" xfId="57046"/>
    <cellStyle name="Normal 2 3 6 3 2 6" xfId="44814"/>
    <cellStyle name="Normal 2 3 6 3 3" xfId="15042"/>
    <cellStyle name="Normal 2 3 6 3 3 2" xfId="15043"/>
    <cellStyle name="Normal 2 3 6 3 3 2 2" xfId="44813"/>
    <cellStyle name="Normal 2 3 6 3 3 3" xfId="15044"/>
    <cellStyle name="Normal 2 3 6 3 3 3 2" xfId="44812"/>
    <cellStyle name="Normal 2 3 6 3 3 4" xfId="34120"/>
    <cellStyle name="Normal 2 3 6 3 4" xfId="15045"/>
    <cellStyle name="Normal 2 3 6 3 4 2" xfId="54097"/>
    <cellStyle name="Normal 2 3 6 3 5" xfId="15046"/>
    <cellStyle name="Normal 2 3 6 3 5 2" xfId="44810"/>
    <cellStyle name="Normal 2 3 6 3 6" xfId="15047"/>
    <cellStyle name="Normal 2 3 6 3 6 2" xfId="32901"/>
    <cellStyle name="Normal 2 3 6 3 7" xfId="15048"/>
    <cellStyle name="Normal 2 3 6 3 7 2" xfId="44808"/>
    <cellStyle name="Normal 2 3 6 3 8" xfId="44807"/>
    <cellStyle name="Normal 2 3 6 4" xfId="15049"/>
    <cellStyle name="Normal 2 3 6 4 2" xfId="15050"/>
    <cellStyle name="Normal 2 3 6 4 2 2" xfId="15051"/>
    <cellStyle name="Normal 2 3 6 4 2 2 2" xfId="44806"/>
    <cellStyle name="Normal 2 3 6 4 2 3" xfId="44805"/>
    <cellStyle name="Normal 2 3 6 4 3" xfId="15052"/>
    <cellStyle name="Normal 2 3 6 4 3 2" xfId="44804"/>
    <cellStyle name="Normal 2 3 6 4 4" xfId="15053"/>
    <cellStyle name="Normal 2 3 6 4 4 2" xfId="44803"/>
    <cellStyle name="Normal 2 3 6 4 5" xfId="15054"/>
    <cellStyle name="Normal 2 3 6 4 5 2" xfId="44802"/>
    <cellStyle name="Normal 2 3 6 4 6" xfId="44801"/>
    <cellStyle name="Normal 2 3 6 5" xfId="15055"/>
    <cellStyle name="Normal 2 3 6 5 2" xfId="15056"/>
    <cellStyle name="Normal 2 3 6 5 2 2" xfId="44800"/>
    <cellStyle name="Normal 2 3 6 5 3" xfId="15057"/>
    <cellStyle name="Normal 2 3 6 5 3 2" xfId="44799"/>
    <cellStyle name="Normal 2 3 6 5 4" xfId="44798"/>
    <cellStyle name="Normal 2 3 6 6" xfId="15058"/>
    <cellStyle name="Normal 2 3 6 6 2" xfId="15059"/>
    <cellStyle name="Normal 2 3 6 6 2 2" xfId="55128"/>
    <cellStyle name="Normal 2 3 6 6 3" xfId="3823"/>
    <cellStyle name="Normal 2 3 6 7" xfId="15060"/>
    <cellStyle name="Normal 2 3 6 7 2" xfId="15061"/>
    <cellStyle name="Normal 2 3 6 7 2 2" xfId="44811"/>
    <cellStyle name="Normal 2 3 6 7 3" xfId="54096"/>
    <cellStyle name="Normal 2 3 6 8" xfId="15062"/>
    <cellStyle name="Normal 2 3 6 8 2" xfId="44797"/>
    <cellStyle name="Normal 2 3 6 9" xfId="15063"/>
    <cellStyle name="Normal 2 3 6 9 2" xfId="44796"/>
    <cellStyle name="Normal 2 3 60" xfId="13941"/>
    <cellStyle name="Normal 2 3 61" xfId="44795"/>
    <cellStyle name="Normal 2 3 62" xfId="44794"/>
    <cellStyle name="Normal 2 3 63" xfId="2982"/>
    <cellStyle name="Normal 2 3 64" xfId="1169"/>
    <cellStyle name="Normal 2 3 7" xfId="1304"/>
    <cellStyle name="Normal 2 3 7 10" xfId="15065"/>
    <cellStyle name="Normal 2 3 7 10 2" xfId="44793"/>
    <cellStyle name="Normal 2 3 7 11" xfId="15066"/>
    <cellStyle name="Normal 2 3 7 11 2" xfId="44792"/>
    <cellStyle name="Normal 2 3 7 12" xfId="15067"/>
    <cellStyle name="Normal 2 3 7 12 2" xfId="44791"/>
    <cellStyle name="Normal 2 3 7 13" xfId="15068"/>
    <cellStyle name="Normal 2 3 7 13 2" xfId="44790"/>
    <cellStyle name="Normal 2 3 7 14" xfId="15069"/>
    <cellStyle name="Normal 2 3 7 14 2" xfId="44789"/>
    <cellStyle name="Normal 2 3 7 15" xfId="15064"/>
    <cellStyle name="Normal 2 3 7 15 2" xfId="44788"/>
    <cellStyle name="Normal 2 3 7 16" xfId="44787"/>
    <cellStyle name="Normal 2 3 7 17" xfId="44786"/>
    <cellStyle name="Normal 2 3 7 18" xfId="44785"/>
    <cellStyle name="Normal 2 3 7 19" xfId="44784"/>
    <cellStyle name="Normal 2 3 7 2" xfId="15070"/>
    <cellStyle name="Normal 2 3 7 2 2" xfId="15071"/>
    <cellStyle name="Normal 2 3 7 2 2 2" xfId="15072"/>
    <cellStyle name="Normal 2 3 7 2 2 2 2" xfId="15073"/>
    <cellStyle name="Normal 2 3 7 2 2 2 2 2" xfId="34119"/>
    <cellStyle name="Normal 2 3 7 2 2 2 3" xfId="54095"/>
    <cellStyle name="Normal 2 3 7 2 2 3" xfId="15074"/>
    <cellStyle name="Normal 2 3 7 2 2 3 2" xfId="44782"/>
    <cellStyle name="Normal 2 3 7 2 2 4" xfId="15075"/>
    <cellStyle name="Normal 2 3 7 2 2 4 2" xfId="44781"/>
    <cellStyle name="Normal 2 3 7 2 2 5" xfId="15076"/>
    <cellStyle name="Normal 2 3 7 2 2 5 2" xfId="44780"/>
    <cellStyle name="Normal 2 3 7 2 2 6" xfId="44779"/>
    <cellStyle name="Normal 2 3 7 2 3" xfId="15077"/>
    <cellStyle name="Normal 2 3 7 2 3 2" xfId="15078"/>
    <cellStyle name="Normal 2 3 7 2 3 2 2" xfId="44778"/>
    <cellStyle name="Normal 2 3 7 2 3 3" xfId="15079"/>
    <cellStyle name="Normal 2 3 7 2 3 3 2" xfId="44777"/>
    <cellStyle name="Normal 2 3 7 2 3 4" xfId="34118"/>
    <cellStyle name="Normal 2 3 7 2 4" xfId="15080"/>
    <cellStyle name="Normal 2 3 7 2 4 2" xfId="44783"/>
    <cellStyle name="Normal 2 3 7 2 5" xfId="15081"/>
    <cellStyle name="Normal 2 3 7 2 5 2" xfId="54094"/>
    <cellStyle name="Normal 2 3 7 2 6" xfId="15082"/>
    <cellStyle name="Normal 2 3 7 2 6 2" xfId="44775"/>
    <cellStyle name="Normal 2 3 7 2 7" xfId="15083"/>
    <cellStyle name="Normal 2 3 7 2 7 2" xfId="44774"/>
    <cellStyle name="Normal 2 3 7 2 8" xfId="34117"/>
    <cellStyle name="Normal 2 3 7 20" xfId="3078"/>
    <cellStyle name="Normal 2 3 7 3" xfId="15084"/>
    <cellStyle name="Normal 2 3 7 3 2" xfId="15085"/>
    <cellStyle name="Normal 2 3 7 3 2 2" xfId="15086"/>
    <cellStyle name="Normal 2 3 7 3 2 2 2" xfId="15087"/>
    <cellStyle name="Normal 2 3 7 3 2 2 2 2" xfId="44776"/>
    <cellStyle name="Normal 2 3 7 3 2 2 3" xfId="44773"/>
    <cellStyle name="Normal 2 3 7 3 2 3" xfId="15088"/>
    <cellStyle name="Normal 2 3 7 3 2 3 2" xfId="54093"/>
    <cellStyle name="Normal 2 3 7 3 2 4" xfId="15089"/>
    <cellStyle name="Normal 2 3 7 3 2 4 2" xfId="44771"/>
    <cellStyle name="Normal 2 3 7 3 2 5" xfId="15090"/>
    <cellStyle name="Normal 2 3 7 3 2 5 2" xfId="32900"/>
    <cellStyle name="Normal 2 3 7 3 2 6" xfId="44770"/>
    <cellStyle name="Normal 2 3 7 3 3" xfId="15091"/>
    <cellStyle name="Normal 2 3 7 3 3 2" xfId="15092"/>
    <cellStyle name="Normal 2 3 7 3 3 2 2" xfId="44761"/>
    <cellStyle name="Normal 2 3 7 3 3 3" xfId="15093"/>
    <cellStyle name="Normal 2 3 7 3 3 3 2" xfId="57045"/>
    <cellStyle name="Normal 2 3 7 3 3 4" xfId="44772"/>
    <cellStyle name="Normal 2 3 7 3 4" xfId="15094"/>
    <cellStyle name="Normal 2 3 7 3 4 2" xfId="44769"/>
    <cellStyle name="Normal 2 3 7 3 5" xfId="15095"/>
    <cellStyle name="Normal 2 3 7 3 5 2" xfId="44768"/>
    <cellStyle name="Normal 2 3 7 3 6" xfId="15096"/>
    <cellStyle name="Normal 2 3 7 3 6 2" xfId="44767"/>
    <cellStyle name="Normal 2 3 7 3 7" xfId="15097"/>
    <cellStyle name="Normal 2 3 7 3 7 2" xfId="44766"/>
    <cellStyle name="Normal 2 3 7 3 8" xfId="44765"/>
    <cellStyle name="Normal 2 3 7 4" xfId="15098"/>
    <cellStyle name="Normal 2 3 7 4 2" xfId="15099"/>
    <cellStyle name="Normal 2 3 7 4 2 2" xfId="15100"/>
    <cellStyle name="Normal 2 3 7 4 2 2 2" xfId="44764"/>
    <cellStyle name="Normal 2 3 7 4 2 3" xfId="44763"/>
    <cellStyle name="Normal 2 3 7 4 3" xfId="15101"/>
    <cellStyle name="Normal 2 3 7 4 3 2" xfId="44762"/>
    <cellStyle name="Normal 2 3 7 4 4" xfId="15102"/>
    <cellStyle name="Normal 2 3 7 4 4 2" xfId="32899"/>
    <cellStyle name="Normal 2 3 7 4 5" xfId="15103"/>
    <cellStyle name="Normal 2 3 7 4 5 2" xfId="32898"/>
    <cellStyle name="Normal 2 3 7 4 6" xfId="44760"/>
    <cellStyle name="Normal 2 3 7 5" xfId="15104"/>
    <cellStyle name="Normal 2 3 7 5 2" xfId="15105"/>
    <cellStyle name="Normal 2 3 7 5 2 2" xfId="44759"/>
    <cellStyle name="Normal 2 3 7 5 3" xfId="15106"/>
    <cellStyle name="Normal 2 3 7 5 3 2" xfId="44758"/>
    <cellStyle name="Normal 2 3 7 5 4" xfId="44757"/>
    <cellStyle name="Normal 2 3 7 6" xfId="15107"/>
    <cellStyle name="Normal 2 3 7 6 2" xfId="15108"/>
    <cellStyle name="Normal 2 3 7 6 2 2" xfId="44756"/>
    <cellStyle name="Normal 2 3 7 6 3" xfId="44755"/>
    <cellStyle name="Normal 2 3 7 7" xfId="15109"/>
    <cellStyle name="Normal 2 3 7 7 2" xfId="15110"/>
    <cellStyle name="Normal 2 3 7 7 2 2" xfId="44754"/>
    <cellStyle name="Normal 2 3 7 7 3" xfId="44753"/>
    <cellStyle name="Normal 2 3 7 8" xfId="15111"/>
    <cellStyle name="Normal 2 3 7 8 2" xfId="44752"/>
    <cellStyle name="Normal 2 3 7 9" xfId="15112"/>
    <cellStyle name="Normal 2 3 7 9 2" xfId="44751"/>
    <cellStyle name="Normal 2 3 8" xfId="1305"/>
    <cellStyle name="Normal 2 3 8 10" xfId="15114"/>
    <cellStyle name="Normal 2 3 8 10 2" xfId="44750"/>
    <cellStyle name="Normal 2 3 8 11" xfId="15115"/>
    <cellStyle name="Normal 2 3 8 11 2" xfId="44749"/>
    <cellStyle name="Normal 2 3 8 12" xfId="15116"/>
    <cellStyle name="Normal 2 3 8 12 2" xfId="44748"/>
    <cellStyle name="Normal 2 3 8 13" xfId="15117"/>
    <cellStyle name="Normal 2 3 8 13 2" xfId="44747"/>
    <cellStyle name="Normal 2 3 8 14" xfId="15118"/>
    <cellStyle name="Normal 2 3 8 14 2" xfId="44746"/>
    <cellStyle name="Normal 2 3 8 15" xfId="15113"/>
    <cellStyle name="Normal 2 3 8 15 2" xfId="44745"/>
    <cellStyle name="Normal 2 3 8 16" xfId="55127"/>
    <cellStyle name="Normal 2 3 8 17" xfId="44744"/>
    <cellStyle name="Normal 2 3 8 18" xfId="44743"/>
    <cellStyle name="Normal 2 3 8 19" xfId="44742"/>
    <cellStyle name="Normal 2 3 8 2" xfId="15119"/>
    <cellStyle name="Normal 2 3 8 2 2" xfId="15120"/>
    <cellStyle name="Normal 2 3 8 2 2 2" xfId="15121"/>
    <cellStyle name="Normal 2 3 8 2 2 2 2" xfId="15122"/>
    <cellStyle name="Normal 2 3 8 2 2 2 2 2" xfId="44741"/>
    <cellStyle name="Normal 2 3 8 2 2 2 3" xfId="44740"/>
    <cellStyle name="Normal 2 3 8 2 2 3" xfId="15123"/>
    <cellStyle name="Normal 2 3 8 2 2 3 2" xfId="44739"/>
    <cellStyle name="Normal 2 3 8 2 2 4" xfId="15124"/>
    <cellStyle name="Normal 2 3 8 2 2 4 2" xfId="44738"/>
    <cellStyle name="Normal 2 3 8 2 2 5" xfId="15125"/>
    <cellStyle name="Normal 2 3 8 2 2 5 2" xfId="44733"/>
    <cellStyle name="Normal 2 3 8 2 2 6" xfId="44737"/>
    <cellStyle name="Normal 2 3 8 2 3" xfId="15126"/>
    <cellStyle name="Normal 2 3 8 2 3 2" xfId="15127"/>
    <cellStyle name="Normal 2 3 8 2 3 2 2" xfId="44736"/>
    <cellStyle name="Normal 2 3 8 2 3 3" xfId="15128"/>
    <cellStyle name="Normal 2 3 8 2 3 3 2" xfId="44735"/>
    <cellStyle name="Normal 2 3 8 2 3 4" xfId="44734"/>
    <cellStyle name="Normal 2 3 8 2 4" xfId="15129"/>
    <cellStyle name="Normal 2 3 8 2 4 2" xfId="53667"/>
    <cellStyle name="Normal 2 3 8 2 5" xfId="15130"/>
    <cellStyle name="Normal 2 3 8 2 5 2" xfId="44732"/>
    <cellStyle name="Normal 2 3 8 2 6" xfId="15131"/>
    <cellStyle name="Normal 2 3 8 2 6 2" xfId="44731"/>
    <cellStyle name="Normal 2 3 8 2 7" xfId="15132"/>
    <cellStyle name="Normal 2 3 8 2 7 2" xfId="44730"/>
    <cellStyle name="Normal 2 3 8 2 8" xfId="44729"/>
    <cellStyle name="Normal 2 3 8 20" xfId="3079"/>
    <cellStyle name="Normal 2 3 8 3" xfId="15133"/>
    <cellStyle name="Normal 2 3 8 3 2" xfId="15134"/>
    <cellStyle name="Normal 2 3 8 3 2 2" xfId="15135"/>
    <cellStyle name="Normal 2 3 8 3 2 2 2" xfId="15136"/>
    <cellStyle name="Normal 2 3 8 3 2 2 2 2" xfId="54092"/>
    <cellStyle name="Normal 2 3 8 3 2 2 3" xfId="44727"/>
    <cellStyle name="Normal 2 3 8 3 2 3" xfId="15137"/>
    <cellStyle name="Normal 2 3 8 3 2 3 2" xfId="44726"/>
    <cellStyle name="Normal 2 3 8 3 2 4" xfId="15138"/>
    <cellStyle name="Normal 2 3 8 3 2 4 2" xfId="44725"/>
    <cellStyle name="Normal 2 3 8 3 2 5" xfId="15139"/>
    <cellStyle name="Normal 2 3 8 3 2 5 2" xfId="44724"/>
    <cellStyle name="Normal 2 3 8 3 2 6" xfId="44702"/>
    <cellStyle name="Normal 2 3 8 3 3" xfId="15140"/>
    <cellStyle name="Normal 2 3 8 3 3 2" xfId="15141"/>
    <cellStyle name="Normal 2 3 8 3 3 2 2" xfId="34116"/>
    <cellStyle name="Normal 2 3 8 3 3 3" xfId="15142"/>
    <cellStyle name="Normal 2 3 8 3 3 3 2" xfId="44728"/>
    <cellStyle name="Normal 2 3 8 3 3 4" xfId="54091"/>
    <cellStyle name="Normal 2 3 8 3 4" xfId="15143"/>
    <cellStyle name="Normal 2 3 8 3 4 2" xfId="44723"/>
    <cellStyle name="Normal 2 3 8 3 5" xfId="15144"/>
    <cellStyle name="Normal 2 3 8 3 5 2" xfId="44722"/>
    <cellStyle name="Normal 2 3 8 3 6" xfId="15145"/>
    <cellStyle name="Normal 2 3 8 3 6 2" xfId="44721"/>
    <cellStyle name="Normal 2 3 8 3 7" xfId="15146"/>
    <cellStyle name="Normal 2 3 8 3 7 2" xfId="44720"/>
    <cellStyle name="Normal 2 3 8 3 8" xfId="44719"/>
    <cellStyle name="Normal 2 3 8 4" xfId="15147"/>
    <cellStyle name="Normal 2 3 8 4 2" xfId="15148"/>
    <cellStyle name="Normal 2 3 8 4 2 2" xfId="15149"/>
    <cellStyle name="Normal 2 3 8 4 2 2 2" xfId="44718"/>
    <cellStyle name="Normal 2 3 8 4 2 3" xfId="44717"/>
    <cellStyle name="Normal 2 3 8 4 3" xfId="15150"/>
    <cellStyle name="Normal 2 3 8 4 3 2" xfId="44716"/>
    <cellStyle name="Normal 2 3 8 4 4" xfId="15151"/>
    <cellStyle name="Normal 2 3 8 4 4 2" xfId="44715"/>
    <cellStyle name="Normal 2 3 8 4 5" xfId="15152"/>
    <cellStyle name="Normal 2 3 8 4 5 2" xfId="44714"/>
    <cellStyle name="Normal 2 3 8 4 6" xfId="44713"/>
    <cellStyle name="Normal 2 3 8 5" xfId="15153"/>
    <cellStyle name="Normal 2 3 8 5 2" xfId="15154"/>
    <cellStyle name="Normal 2 3 8 5 2 2" xfId="44712"/>
    <cellStyle name="Normal 2 3 8 5 3" xfId="15155"/>
    <cellStyle name="Normal 2 3 8 5 3 2" xfId="44711"/>
    <cellStyle name="Normal 2 3 8 5 4" xfId="44710"/>
    <cellStyle name="Normal 2 3 8 6" xfId="15156"/>
    <cellStyle name="Normal 2 3 8 6 2" xfId="15157"/>
    <cellStyle name="Normal 2 3 8 6 2 2" xfId="57044"/>
    <cellStyle name="Normal 2 3 8 6 3" xfId="44709"/>
    <cellStyle name="Normal 2 3 8 7" xfId="15158"/>
    <cellStyle name="Normal 2 3 8 7 2" xfId="15159"/>
    <cellStyle name="Normal 2 3 8 7 2 2" xfId="44708"/>
    <cellStyle name="Normal 2 3 8 7 3" xfId="44707"/>
    <cellStyle name="Normal 2 3 8 8" xfId="15160"/>
    <cellStyle name="Normal 2 3 8 8 2" xfId="44706"/>
    <cellStyle name="Normal 2 3 8 9" xfId="15161"/>
    <cellStyle name="Normal 2 3 8 9 2" xfId="44705"/>
    <cellStyle name="Normal 2 3 9" xfId="1306"/>
    <cellStyle name="Normal 2 3 9 10" xfId="15163"/>
    <cellStyle name="Normal 2 3 9 10 2" xfId="44704"/>
    <cellStyle name="Normal 2 3 9 11" xfId="15164"/>
    <cellStyle name="Normal 2 3 9 11 2" xfId="44703"/>
    <cellStyle name="Normal 2 3 9 12" xfId="15165"/>
    <cellStyle name="Normal 2 3 9 12 2" xfId="32897"/>
    <cellStyle name="Normal 2 3 9 13" xfId="15166"/>
    <cellStyle name="Normal 2 3 9 13 2" xfId="44701"/>
    <cellStyle name="Normal 2 3 9 14" xfId="15167"/>
    <cellStyle name="Normal 2 3 9 14 2" xfId="44700"/>
    <cellStyle name="Normal 2 3 9 15" xfId="15162"/>
    <cellStyle name="Normal 2 3 9 15 2" xfId="44699"/>
    <cellStyle name="Normal 2 3 9 16" xfId="35143"/>
    <cellStyle name="Normal 2 3 9 17" xfId="44698"/>
    <cellStyle name="Normal 2 3 9 18" xfId="44690"/>
    <cellStyle name="Normal 2 3 9 19" xfId="53274"/>
    <cellStyle name="Normal 2 3 9 2" xfId="15168"/>
    <cellStyle name="Normal 2 3 9 2 2" xfId="15169"/>
    <cellStyle name="Normal 2 3 9 2 2 2" xfId="15170"/>
    <cellStyle name="Normal 2 3 9 2 2 2 2" xfId="15171"/>
    <cellStyle name="Normal 2 3 9 2 2 2 2 2" xfId="44697"/>
    <cellStyle name="Normal 2 3 9 2 2 2 3" xfId="44696"/>
    <cellStyle name="Normal 2 3 9 2 2 3" xfId="15172"/>
    <cellStyle name="Normal 2 3 9 2 2 3 2" xfId="44695"/>
    <cellStyle name="Normal 2 3 9 2 2 4" xfId="15173"/>
    <cellStyle name="Normal 2 3 9 2 2 4 2" xfId="44694"/>
    <cellStyle name="Normal 2 3 9 2 2 5" xfId="15174"/>
    <cellStyle name="Normal 2 3 9 2 2 5 2" xfId="55126"/>
    <cellStyle name="Normal 2 3 9 2 2 6" xfId="44693"/>
    <cellStyle name="Normal 2 3 9 2 3" xfId="15175"/>
    <cellStyle name="Normal 2 3 9 2 3 2" xfId="15176"/>
    <cellStyle name="Normal 2 3 9 2 3 2 2" xfId="44692"/>
    <cellStyle name="Normal 2 3 9 2 3 3" xfId="15177"/>
    <cellStyle name="Normal 2 3 9 2 3 3 2" xfId="44691"/>
    <cellStyle name="Normal 2 3 9 2 3 4" xfId="35142"/>
    <cellStyle name="Normal 2 3 9 2 4" xfId="15178"/>
    <cellStyle name="Normal 2 3 9 2 4 2" xfId="54638"/>
    <cellStyle name="Normal 2 3 9 2 5" xfId="15179"/>
    <cellStyle name="Normal 2 3 9 2 5 2" xfId="44689"/>
    <cellStyle name="Normal 2 3 9 2 6" xfId="15180"/>
    <cellStyle name="Normal 2 3 9 2 6 2" xfId="44688"/>
    <cellStyle name="Normal 2 3 9 2 7" xfId="15181"/>
    <cellStyle name="Normal 2 3 9 2 7 2" xfId="44687"/>
    <cellStyle name="Normal 2 3 9 2 8" xfId="44686"/>
    <cellStyle name="Normal 2 3 9 20" xfId="3080"/>
    <cellStyle name="Normal 2 3 9 3" xfId="15182"/>
    <cellStyle name="Normal 2 3 9 3 2" xfId="15183"/>
    <cellStyle name="Normal 2 3 9 3 2 2" xfId="15184"/>
    <cellStyle name="Normal 2 3 9 3 2 2 2" xfId="15185"/>
    <cellStyle name="Normal 2 3 9 3 2 2 2 2" xfId="44685"/>
    <cellStyle name="Normal 2 3 9 3 2 2 3" xfId="44684"/>
    <cellStyle name="Normal 2 3 9 3 2 3" xfId="15186"/>
    <cellStyle name="Normal 2 3 9 3 2 3 2" xfId="44683"/>
    <cellStyle name="Normal 2 3 9 3 2 4" xfId="15187"/>
    <cellStyle name="Normal 2 3 9 3 2 4 2" xfId="44682"/>
    <cellStyle name="Normal 2 3 9 3 2 5" xfId="15188"/>
    <cellStyle name="Normal 2 3 9 3 2 5 2" xfId="54090"/>
    <cellStyle name="Normal 2 3 9 3 2 6" xfId="44680"/>
    <cellStyle name="Normal 2 3 9 3 3" xfId="15189"/>
    <cellStyle name="Normal 2 3 9 3 3 2" xfId="15190"/>
    <cellStyle name="Normal 2 3 9 3 3 2 2" xfId="44679"/>
    <cellStyle name="Normal 2 3 9 3 3 3" xfId="15191"/>
    <cellStyle name="Normal 2 3 9 3 3 3 2" xfId="44678"/>
    <cellStyle name="Normal 2 3 9 3 3 4" xfId="44677"/>
    <cellStyle name="Normal 2 3 9 3 4" xfId="15192"/>
    <cellStyle name="Normal 2 3 9 3 4 2" xfId="44676"/>
    <cellStyle name="Normal 2 3 9 3 5" xfId="15193"/>
    <cellStyle name="Normal 2 3 9 3 5 2" xfId="34115"/>
    <cellStyle name="Normal 2 3 9 3 6" xfId="15194"/>
    <cellStyle name="Normal 2 3 9 3 6 2" xfId="44681"/>
    <cellStyle name="Normal 2 3 9 3 7" xfId="15195"/>
    <cellStyle name="Normal 2 3 9 3 7 2" xfId="54089"/>
    <cellStyle name="Normal 2 3 9 3 8" xfId="44674"/>
    <cellStyle name="Normal 2 3 9 4" xfId="15196"/>
    <cellStyle name="Normal 2 3 9 4 2" xfId="15197"/>
    <cellStyle name="Normal 2 3 9 4 2 2" xfId="15198"/>
    <cellStyle name="Normal 2 3 9 4 2 2 2" xfId="44673"/>
    <cellStyle name="Normal 2 3 9 4 2 3" xfId="44672"/>
    <cellStyle name="Normal 2 3 9 4 3" xfId="15199"/>
    <cellStyle name="Normal 2 3 9 4 3 2" xfId="44671"/>
    <cellStyle name="Normal 2 3 9 4 4" xfId="15200"/>
    <cellStyle name="Normal 2 3 9 4 4 2" xfId="44670"/>
    <cellStyle name="Normal 2 3 9 4 5" xfId="15201"/>
    <cellStyle name="Normal 2 3 9 4 5 2" xfId="44669"/>
    <cellStyle name="Normal 2 3 9 4 6" xfId="44668"/>
    <cellStyle name="Normal 2 3 9 5" xfId="15202"/>
    <cellStyle name="Normal 2 3 9 5 2" xfId="15203"/>
    <cellStyle name="Normal 2 3 9 5 2 2" xfId="44667"/>
    <cellStyle name="Normal 2 3 9 5 3" xfId="15204"/>
    <cellStyle name="Normal 2 3 9 5 3 2" xfId="44666"/>
    <cellStyle name="Normal 2 3 9 5 4" xfId="44665"/>
    <cellStyle name="Normal 2 3 9 6" xfId="15205"/>
    <cellStyle name="Normal 2 3 9 6 2" xfId="15206"/>
    <cellStyle name="Normal 2 3 9 6 2 2" xfId="44664"/>
    <cellStyle name="Normal 2 3 9 6 3" xfId="44663"/>
    <cellStyle name="Normal 2 3 9 7" xfId="15207"/>
    <cellStyle name="Normal 2 3 9 7 2" xfId="15208"/>
    <cellStyle name="Normal 2 3 9 7 2 2" xfId="44662"/>
    <cellStyle name="Normal 2 3 9 7 3" xfId="44660"/>
    <cellStyle name="Normal 2 3 9 8" xfId="15209"/>
    <cellStyle name="Normal 2 3 9 8 2" xfId="44675"/>
    <cellStyle name="Normal 2 3 9 9" xfId="15210"/>
    <cellStyle name="Normal 2 3 9 9 2" xfId="44661"/>
    <cellStyle name="Normal 2 3_Risikomatrise samlet 2012" xfId="15211"/>
    <cellStyle name="Normal 2 30" xfId="1307"/>
    <cellStyle name="Normal 2 30 2" xfId="15213"/>
    <cellStyle name="Normal 2 30 2 2" xfId="32896"/>
    <cellStyle name="Normal 2 30 3" xfId="29845"/>
    <cellStyle name="Normal 2 30 3 2" xfId="44659"/>
    <cellStyle name="Normal 2 30 4" xfId="15212"/>
    <cellStyle name="Normal 2 30 5" xfId="57043"/>
    <cellStyle name="Normal 2 30 6" xfId="3081"/>
    <cellStyle name="Normal 2 31" xfId="1308"/>
    <cellStyle name="Normal 2 31 2" xfId="29846"/>
    <cellStyle name="Normal 2 31 2 2" xfId="44658"/>
    <cellStyle name="Normal 2 31 3" xfId="15214"/>
    <cellStyle name="Normal 2 31 4" xfId="44657"/>
    <cellStyle name="Normal 2 31 5" xfId="3082"/>
    <cellStyle name="Normal 2 32" xfId="1309"/>
    <cellStyle name="Normal 2 32 2" xfId="29847"/>
    <cellStyle name="Normal 2 32 2 2" xfId="44637"/>
    <cellStyle name="Normal 2 32 3" xfId="15215"/>
    <cellStyle name="Normal 2 32 4" xfId="53273"/>
    <cellStyle name="Normal 2 32 5" xfId="3083"/>
    <cellStyle name="Normal 2 33" xfId="1310"/>
    <cellStyle name="Normal 2 33 2" xfId="29848"/>
    <cellStyle name="Normal 2 33 2 2" xfId="44656"/>
    <cellStyle name="Normal 2 33 3" xfId="15216"/>
    <cellStyle name="Normal 2 33 4" xfId="44655"/>
    <cellStyle name="Normal 2 33 5" xfId="3084"/>
    <cellStyle name="Normal 2 34" xfId="1311"/>
    <cellStyle name="Normal 2 34 2" xfId="29849"/>
    <cellStyle name="Normal 2 34 2 2" xfId="44654"/>
    <cellStyle name="Normal 2 34 3" xfId="15217"/>
    <cellStyle name="Normal 2 34 4" xfId="44653"/>
    <cellStyle name="Normal 2 34 5" xfId="3085"/>
    <cellStyle name="Normal 2 35" xfId="1312"/>
    <cellStyle name="Normal 2 35 2" xfId="29850"/>
    <cellStyle name="Normal 2 35 2 2" xfId="44652"/>
    <cellStyle name="Normal 2 35 3" xfId="15218"/>
    <cellStyle name="Normal 2 35 4" xfId="44651"/>
    <cellStyle name="Normal 2 35 5" xfId="3086"/>
    <cellStyle name="Normal 2 36" xfId="1313"/>
    <cellStyle name="Normal 2 36 2" xfId="29851"/>
    <cellStyle name="Normal 2 36 2 2" xfId="44650"/>
    <cellStyle name="Normal 2 36 3" xfId="15219"/>
    <cellStyle name="Normal 2 36 4" xfId="44649"/>
    <cellStyle name="Normal 2 36 5" xfId="3087"/>
    <cellStyle name="Normal 2 37" xfId="1314"/>
    <cellStyle name="Normal 2 37 2" xfId="29852"/>
    <cellStyle name="Normal 2 37 2 2" xfId="44648"/>
    <cellStyle name="Normal 2 37 3" xfId="15220"/>
    <cellStyle name="Normal 2 37 4" xfId="44647"/>
    <cellStyle name="Normal 2 37 5" xfId="3088"/>
    <cellStyle name="Normal 2 38" xfId="1315"/>
    <cellStyle name="Normal 2 38 2" xfId="29853"/>
    <cellStyle name="Normal 2 38 2 2" xfId="44646"/>
    <cellStyle name="Normal 2 38 3" xfId="15221"/>
    <cellStyle name="Normal 2 38 4" xfId="44645"/>
    <cellStyle name="Normal 2 38 5" xfId="3089"/>
    <cellStyle name="Normal 2 39" xfId="1316"/>
    <cellStyle name="Normal 2 39 2" xfId="29854"/>
    <cellStyle name="Normal 2 39 2 2" xfId="55125"/>
    <cellStyle name="Normal 2 39 3" xfId="15222"/>
    <cellStyle name="Normal 2 39 4" xfId="44644"/>
    <cellStyle name="Normal 2 39 5" xfId="3090"/>
    <cellStyle name="Normal 2 4" xfId="21"/>
    <cellStyle name="Normal 2 4 10" xfId="15224"/>
    <cellStyle name="Normal 2 4 10 2" xfId="15225"/>
    <cellStyle name="Normal 2 4 10 2 2" xfId="44643"/>
    <cellStyle name="Normal 2 4 10 3" xfId="44642"/>
    <cellStyle name="Normal 2 4 11" xfId="15226"/>
    <cellStyle name="Normal 2 4 11 2" xfId="15227"/>
    <cellStyle name="Normal 2 4 11 2 2" xfId="44641"/>
    <cellStyle name="Normal 2 4 11 3" xfId="44640"/>
    <cellStyle name="Normal 2 4 12" xfId="15228"/>
    <cellStyle name="Normal 2 4 12 2" xfId="15229"/>
    <cellStyle name="Normal 2 4 12 2 2" xfId="44639"/>
    <cellStyle name="Normal 2 4 12 3" xfId="44638"/>
    <cellStyle name="Normal 2 4 13" xfId="15230"/>
    <cellStyle name="Normal 2 4 13 2" xfId="15231"/>
    <cellStyle name="Normal 2 4 13 2 2" xfId="55124"/>
    <cellStyle name="Normal 2 4 13 3" xfId="35141"/>
    <cellStyle name="Normal 2 4 14" xfId="15232"/>
    <cellStyle name="Normal 2 4 14 2" xfId="15233"/>
    <cellStyle name="Normal 2 4 14 2 2" xfId="44636"/>
    <cellStyle name="Normal 2 4 14 3" xfId="54088"/>
    <cellStyle name="Normal 2 4 15" xfId="15234"/>
    <cellStyle name="Normal 2 4 15 2" xfId="15235"/>
    <cellStyle name="Normal 2 4 15 2 2" xfId="15236"/>
    <cellStyle name="Normal 2 4 15 2 2 2" xfId="15237"/>
    <cellStyle name="Normal 2 4 15 2 2 2 2" xfId="44634"/>
    <cellStyle name="Normal 2 4 15 2 2 3" xfId="15238"/>
    <cellStyle name="Normal 2 4 15 2 2 3 2" xfId="44633"/>
    <cellStyle name="Normal 2 4 15 2 2 4" xfId="32895"/>
    <cellStyle name="Normal 2 4 15 2 3" xfId="15239"/>
    <cellStyle name="Normal 2 4 15 2 3 2" xfId="44632"/>
    <cellStyle name="Normal 2 4 15 2 4" xfId="15240"/>
    <cellStyle name="Normal 2 4 15 2 4 2" xfId="44631"/>
    <cellStyle name="Normal 2 4 15 2 5" xfId="15241"/>
    <cellStyle name="Normal 2 4 15 2 5 2" xfId="34114"/>
    <cellStyle name="Normal 2 4 15 2 6" xfId="44635"/>
    <cellStyle name="Normal 2 4 15 3" xfId="15242"/>
    <cellStyle name="Normal 2 4 15 3 2" xfId="15243"/>
    <cellStyle name="Normal 2 4 15 3 2 2" xfId="44630"/>
    <cellStyle name="Normal 2 4 15 3 3" xfId="15244"/>
    <cellStyle name="Normal 2 4 15 3 3 2" xfId="44629"/>
    <cellStyle name="Normal 2 4 15 3 4" xfId="55123"/>
    <cellStyle name="Normal 2 4 15 4" xfId="15245"/>
    <cellStyle name="Normal 2 4 15 4 2" xfId="44628"/>
    <cellStyle name="Normal 2 4 15 5" xfId="15246"/>
    <cellStyle name="Normal 2 4 15 5 2" xfId="44627"/>
    <cellStyle name="Normal 2 4 15 6" xfId="15247"/>
    <cellStyle name="Normal 2 4 15 6 2" xfId="44626"/>
    <cellStyle name="Normal 2 4 15 7" xfId="15248"/>
    <cellStyle name="Normal 2 4 15 7 2" xfId="55122"/>
    <cellStyle name="Normal 2 4 15 8" xfId="44625"/>
    <cellStyle name="Normal 2 4 16" xfId="15249"/>
    <cellStyle name="Normal 2 4 16 2" xfId="55112"/>
    <cellStyle name="Normal 2 4 17" xfId="15250"/>
    <cellStyle name="Normal 2 4 17 2" xfId="44624"/>
    <cellStyle name="Normal 2 4 18" xfId="29855"/>
    <cellStyle name="Normal 2 4 18 2" xfId="44623"/>
    <cellStyle name="Normal 2 4 19" xfId="15223"/>
    <cellStyle name="Normal 2 4 2" xfId="1318"/>
    <cellStyle name="Normal 2 4 2 10" xfId="3887"/>
    <cellStyle name="Normal 2 4 2 11" xfId="3092"/>
    <cellStyle name="Normal 2 4 2 2" xfId="15252"/>
    <cellStyle name="Normal 2 4 2 2 2" xfId="15253"/>
    <cellStyle name="Normal 2 4 2 2 2 2" xfId="15254"/>
    <cellStyle name="Normal 2 4 2 2 2 2 2" xfId="55121"/>
    <cellStyle name="Normal 2 4 2 2 2 3" xfId="44622"/>
    <cellStyle name="Normal 2 4 2 2 3" xfId="15255"/>
    <cellStyle name="Normal 2 4 2 2 3 2" xfId="44621"/>
    <cellStyle name="Normal 2 4 2 2 4" xfId="44620"/>
    <cellStyle name="Normal 2 4 2 2_Score samlet Q4 2011" xfId="15256"/>
    <cellStyle name="Normal 2 4 2 3" xfId="15257"/>
    <cellStyle name="Normal 2 4 2 3 2" xfId="15258"/>
    <cellStyle name="Normal 2 4 2 3 2 2" xfId="15259"/>
    <cellStyle name="Normal 2 4 2 3 2 2 2" xfId="15260"/>
    <cellStyle name="Normal 2 4 2 3 2 2 2 2" xfId="44619"/>
    <cellStyle name="Normal 2 4 2 3 2 2 3" xfId="44618"/>
    <cellStyle name="Normal 2 4 2 3 2 3" xfId="15261"/>
    <cellStyle name="Normal 2 4 2 3 2 3 2" xfId="44617"/>
    <cellStyle name="Normal 2 4 2 3 2 4" xfId="15262"/>
    <cellStyle name="Normal 2 4 2 3 2 4 2" xfId="44616"/>
    <cellStyle name="Normal 2 4 2 3 2 5" xfId="15263"/>
    <cellStyle name="Normal 2 4 2 3 2 5 2" xfId="44615"/>
    <cellStyle name="Normal 2 4 2 3 2 6" xfId="44614"/>
    <cellStyle name="Normal 2 4 2 3 3" xfId="15264"/>
    <cellStyle name="Normal 2 4 2 3 3 2" xfId="15265"/>
    <cellStyle name="Normal 2 4 2 3 3 2 2" xfId="44613"/>
    <cellStyle name="Normal 2 4 2 3 3 3" xfId="15266"/>
    <cellStyle name="Normal 2 4 2 3 3 3 2" xfId="44612"/>
    <cellStyle name="Normal 2 4 2 3 3 4" xfId="44611"/>
    <cellStyle name="Normal 2 4 2 3 4" xfId="15267"/>
    <cellStyle name="Normal 2 4 2 3 4 2" xfId="44610"/>
    <cellStyle name="Normal 2 4 2 3 5" xfId="15268"/>
    <cellStyle name="Normal 2 4 2 3 5 2" xfId="44609"/>
    <cellStyle name="Normal 2 4 2 3 6" xfId="15269"/>
    <cellStyle name="Normal 2 4 2 3 6 2" xfId="44608"/>
    <cellStyle name="Normal 2 4 2 3 7" xfId="15270"/>
    <cellStyle name="Normal 2 4 2 3 7 2" xfId="44607"/>
    <cellStyle name="Normal 2 4 2 3 8" xfId="44606"/>
    <cellStyle name="Normal 2 4 2 4" xfId="15271"/>
    <cellStyle name="Normal 2 4 2 4 2" xfId="15272"/>
    <cellStyle name="Normal 2 4 2 4 2 2" xfId="15273"/>
    <cellStyle name="Normal 2 4 2 4 2 2 2" xfId="15274"/>
    <cellStyle name="Normal 2 4 2 4 2 2 2 2" xfId="44605"/>
    <cellStyle name="Normal 2 4 2 4 2 2 3" xfId="44604"/>
    <cellStyle name="Normal 2 4 2 4 2 3" xfId="15275"/>
    <cellStyle name="Normal 2 4 2 4 2 3 2" xfId="44603"/>
    <cellStyle name="Normal 2 4 2 4 2 4" xfId="15276"/>
    <cellStyle name="Normal 2 4 2 4 2 4 2" xfId="44601"/>
    <cellStyle name="Normal 2 4 2 4 2 5" xfId="15277"/>
    <cellStyle name="Normal 2 4 2 4 2 5 2" xfId="44602"/>
    <cellStyle name="Normal 2 4 2 4 2 6" xfId="35140"/>
    <cellStyle name="Normal 2 4 2 4 3" xfId="15278"/>
    <cellStyle name="Normal 2 4 2 4 3 2" xfId="15279"/>
    <cellStyle name="Normal 2 4 2 4 3 2 2" xfId="44600"/>
    <cellStyle name="Normal 2 4 2 4 3 3" xfId="15280"/>
    <cellStyle name="Normal 2 4 2 4 3 3 2" xfId="53272"/>
    <cellStyle name="Normal 2 4 2 4 3 4" xfId="44599"/>
    <cellStyle name="Normal 2 4 2 4 4" xfId="15281"/>
    <cellStyle name="Normal 2 4 2 4 4 2" xfId="44598"/>
    <cellStyle name="Normal 2 4 2 4 5" xfId="15282"/>
    <cellStyle name="Normal 2 4 2 4 5 2" xfId="44597"/>
    <cellStyle name="Normal 2 4 2 4 6" xfId="15283"/>
    <cellStyle name="Normal 2 4 2 4 6 2" xfId="44596"/>
    <cellStyle name="Normal 2 4 2 4 7" xfId="15284"/>
    <cellStyle name="Normal 2 4 2 4 7 2" xfId="44595"/>
    <cellStyle name="Normal 2 4 2 4 8" xfId="44594"/>
    <cellStyle name="Normal 2 4 2 5" xfId="15285"/>
    <cellStyle name="Normal 2 4 2 5 2" xfId="15286"/>
    <cellStyle name="Normal 2 4 2 5 2 2" xfId="15287"/>
    <cellStyle name="Normal 2 4 2 5 2 2 2" xfId="15288"/>
    <cellStyle name="Normal 2 4 2 5 2 2 2 2" xfId="44593"/>
    <cellStyle name="Normal 2 4 2 5 2 2 3" xfId="44592"/>
    <cellStyle name="Normal 2 4 2 5 2 3" xfId="15289"/>
    <cellStyle name="Normal 2 4 2 5 2 3 2" xfId="54087"/>
    <cellStyle name="Normal 2 4 2 5 2 4" xfId="15290"/>
    <cellStyle name="Normal 2 4 2 5 2 4 2" xfId="44590"/>
    <cellStyle name="Normal 2 4 2 5 2 5" xfId="15291"/>
    <cellStyle name="Normal 2 4 2 5 2 5 2" xfId="44589"/>
    <cellStyle name="Normal 2 4 2 5 2 6" xfId="44588"/>
    <cellStyle name="Normal 2 4 2 5 3" xfId="15292"/>
    <cellStyle name="Normal 2 4 2 5 3 2" xfId="15293"/>
    <cellStyle name="Normal 2 4 2 5 3 2 2" xfId="44587"/>
    <cellStyle name="Normal 2 4 2 5 3 3" xfId="15294"/>
    <cellStyle name="Normal 2 4 2 5 3 3 2" xfId="44586"/>
    <cellStyle name="Normal 2 4 2 5 3 4" xfId="34113"/>
    <cellStyle name="Normal 2 4 2 5 4" xfId="15295"/>
    <cellStyle name="Normal 2 4 2 5 4 2" xfId="44591"/>
    <cellStyle name="Normal 2 4 2 5 5" xfId="15296"/>
    <cellStyle name="Normal 2 4 2 5 5 2" xfId="44585"/>
    <cellStyle name="Normal 2 4 2 5 6" xfId="15297"/>
    <cellStyle name="Normal 2 4 2 5 6 2" xfId="44584"/>
    <cellStyle name="Normal 2 4 2 5 7" xfId="15298"/>
    <cellStyle name="Normal 2 4 2 5 7 2" xfId="44583"/>
    <cellStyle name="Normal 2 4 2 5 8" xfId="44582"/>
    <cellStyle name="Normal 2 4 2 6" xfId="15299"/>
    <cellStyle name="Normal 2 4 2 6 2" xfId="15300"/>
    <cellStyle name="Normal 2 4 2 6 2 2" xfId="15301"/>
    <cellStyle name="Normal 2 4 2 6 2 2 2" xfId="15302"/>
    <cellStyle name="Normal 2 4 2 6 2 2 2 2" xfId="44581"/>
    <cellStyle name="Normal 2 4 2 6 2 2 3" xfId="44580"/>
    <cellStyle name="Normal 2 4 2 6 2 3" xfId="15303"/>
    <cellStyle name="Normal 2 4 2 6 2 3 2" xfId="44579"/>
    <cellStyle name="Normal 2 4 2 6 2 4" xfId="15304"/>
    <cellStyle name="Normal 2 4 2 6 2 4 2" xfId="44578"/>
    <cellStyle name="Normal 2 4 2 6 2 5" xfId="15305"/>
    <cellStyle name="Normal 2 4 2 6 2 5 2" xfId="44577"/>
    <cellStyle name="Normal 2 4 2 6 2 6" xfId="44576"/>
    <cellStyle name="Normal 2 4 2 6 3" xfId="15306"/>
    <cellStyle name="Normal 2 4 2 6 3 2" xfId="15307"/>
    <cellStyle name="Normal 2 4 2 6 3 2 2" xfId="55120"/>
    <cellStyle name="Normal 2 4 2 6 3 3" xfId="44575"/>
    <cellStyle name="Normal 2 4 2 6 4" xfId="15308"/>
    <cellStyle name="Normal 2 4 2 6 4 2" xfId="35139"/>
    <cellStyle name="Normal 2 4 2 6 5" xfId="15309"/>
    <cellStyle name="Normal 2 4 2 6 5 2" xfId="44574"/>
    <cellStyle name="Normal 2 4 2 6 6" xfId="15310"/>
    <cellStyle name="Normal 2 4 2 6 6 2" xfId="44573"/>
    <cellStyle name="Normal 2 4 2 6 7" xfId="15311"/>
    <cellStyle name="Normal 2 4 2 6 7 2" xfId="32894"/>
    <cellStyle name="Normal 2 4 2 6 8" xfId="15312"/>
    <cellStyle name="Normal 2 4 2 6 8 2" xfId="44572"/>
    <cellStyle name="Normal 2 4 2 6 9" xfId="44568"/>
    <cellStyle name="Normal 2 4 2 7" xfId="15313"/>
    <cellStyle name="Normal 2 4 2 7 2" xfId="15314"/>
    <cellStyle name="Normal 2 4 2 7 2 2" xfId="44571"/>
    <cellStyle name="Normal 2 4 2 7 3" xfId="15315"/>
    <cellStyle name="Normal 2 4 2 7 3 2" xfId="44570"/>
    <cellStyle name="Normal 2 4 2 7 4" xfId="15316"/>
    <cellStyle name="Normal 2 4 2 7 4 2" xfId="55119"/>
    <cellStyle name="Normal 2 4 2 7 5" xfId="44569"/>
    <cellStyle name="Normal 2 4 2 8" xfId="29856"/>
    <cellStyle name="Normal 2 4 2 8 2" xfId="32892"/>
    <cellStyle name="Normal 2 4 2 9" xfId="15251"/>
    <cellStyle name="Normal 2 4 2_Risikomatrise samlet 2012" xfId="15317"/>
    <cellStyle name="Normal 2 4 20" xfId="44561"/>
    <cellStyle name="Normal 2 4 21" xfId="57042"/>
    <cellStyle name="Normal 2 4 22" xfId="3091"/>
    <cellStyle name="Normal 2 4 23" xfId="1317"/>
    <cellStyle name="Normal 2 4 3" xfId="1319"/>
    <cellStyle name="Normal 2 4 3 2" xfId="15319"/>
    <cellStyle name="Normal 2 4 3 2 2" xfId="15320"/>
    <cellStyle name="Normal 2 4 3 2 2 2" xfId="44567"/>
    <cellStyle name="Normal 2 4 3 2 3" xfId="44566"/>
    <cellStyle name="Normal 2 4 3 3" xfId="15321"/>
    <cellStyle name="Normal 2 4 3 3 2" xfId="44565"/>
    <cellStyle name="Normal 2 4 3 4" xfId="15322"/>
    <cellStyle name="Normal 2 4 3 4 2" xfId="44564"/>
    <cellStyle name="Normal 2 4 3 5" xfId="29857"/>
    <cellStyle name="Normal 2 4 3 5 2" xfId="44563"/>
    <cellStyle name="Normal 2 4 3 6" xfId="15318"/>
    <cellStyle name="Normal 2 4 3 7" xfId="44562"/>
    <cellStyle name="Normal 2 4 3 8" xfId="3093"/>
    <cellStyle name="Normal 2 4 3_Score samlet Q4 2011" xfId="15323"/>
    <cellStyle name="Normal 2 4 4" xfId="1320"/>
    <cellStyle name="Normal 2 4 4 2" xfId="15325"/>
    <cellStyle name="Normal 2 4 4 2 2" xfId="15326"/>
    <cellStyle name="Normal 2 4 4 2 2 2" xfId="32891"/>
    <cellStyle name="Normal 2 4 4 2 3" xfId="44560"/>
    <cellStyle name="Normal 2 4 4 3" xfId="15327"/>
    <cellStyle name="Normal 2 4 4 3 2" xfId="32890"/>
    <cellStyle name="Normal 2 4 4 4" xfId="15328"/>
    <cellStyle name="Normal 2 4 4 4 2" xfId="44559"/>
    <cellStyle name="Normal 2 4 4 5" xfId="29858"/>
    <cellStyle name="Normal 2 4 4 5 2" xfId="44558"/>
    <cellStyle name="Normal 2 4 4 6" xfId="15324"/>
    <cellStyle name="Normal 2 4 4 7" xfId="44557"/>
    <cellStyle name="Normal 2 4 4 8" xfId="3094"/>
    <cellStyle name="Normal 2 4 4_Score samlet Q4 2011" xfId="15329"/>
    <cellStyle name="Normal 2 4 5" xfId="1321"/>
    <cellStyle name="Normal 2 4 5 2" xfId="15331"/>
    <cellStyle name="Normal 2 4 5 2 2" xfId="15332"/>
    <cellStyle name="Normal 2 4 5 2 2 2" xfId="44556"/>
    <cellStyle name="Normal 2 4 5 2 3" xfId="44555"/>
    <cellStyle name="Normal 2 4 5 3" xfId="15333"/>
    <cellStyle name="Normal 2 4 5 3 2" xfId="44554"/>
    <cellStyle name="Normal 2 4 5 4" xfId="15334"/>
    <cellStyle name="Normal 2 4 5 4 2" xfId="44553"/>
    <cellStyle name="Normal 2 4 5 5" xfId="29859"/>
    <cellStyle name="Normal 2 4 5 5 2" xfId="44552"/>
    <cellStyle name="Normal 2 4 5 6" xfId="15330"/>
    <cellStyle name="Normal 2 4 5 7" xfId="44547"/>
    <cellStyle name="Normal 2 4 5 8" xfId="3095"/>
    <cellStyle name="Normal 2 4 5_Score samlet Q4 2011" xfId="15335"/>
    <cellStyle name="Normal 2 4 6" xfId="1322"/>
    <cellStyle name="Normal 2 4 6 2" xfId="15337"/>
    <cellStyle name="Normal 2 4 6 2 2" xfId="15338"/>
    <cellStyle name="Normal 2 4 6 2 2 2" xfId="57040"/>
    <cellStyle name="Normal 2 4 6 2 3" xfId="54086"/>
    <cellStyle name="Normal 2 4 6 3" xfId="15339"/>
    <cellStyle name="Normal 2 4 6 3 2" xfId="44550"/>
    <cellStyle name="Normal 2 4 6 4" xfId="15340"/>
    <cellStyle name="Normal 2 4 6 4 2" xfId="44549"/>
    <cellStyle name="Normal 2 4 6 5" xfId="29860"/>
    <cellStyle name="Normal 2 4 6 5 2" xfId="34112"/>
    <cellStyle name="Normal 2 4 6 6" xfId="15336"/>
    <cellStyle name="Normal 2 4 6 7" xfId="44551"/>
    <cellStyle name="Normal 2 4 6 8" xfId="3096"/>
    <cellStyle name="Normal 2 4 6_Score samlet Q4 2011" xfId="15341"/>
    <cellStyle name="Normal 2 4 7" xfId="1323"/>
    <cellStyle name="Normal 2 4 7 2" xfId="15343"/>
    <cellStyle name="Normal 2 4 7 2 2" xfId="15344"/>
    <cellStyle name="Normal 2 4 7 2 2 2" xfId="54085"/>
    <cellStyle name="Normal 2 4 7 2 3" xfId="32889"/>
    <cellStyle name="Normal 2 4 7 3" xfId="15345"/>
    <cellStyle name="Normal 2 4 7 3 2" xfId="44542"/>
    <cellStyle name="Normal 2 4 7 4" xfId="15346"/>
    <cellStyle name="Normal 2 4 7 4 2" xfId="57039"/>
    <cellStyle name="Normal 2 4 7 5" xfId="29861"/>
    <cellStyle name="Normal 2 4 7 5 2" xfId="44546"/>
    <cellStyle name="Normal 2 4 7 6" xfId="15342"/>
    <cellStyle name="Normal 2 4 7 7" xfId="34111"/>
    <cellStyle name="Normal 2 4 7 8" xfId="3097"/>
    <cellStyle name="Normal 2 4 7_Score samlet Q4 2011" xfId="15347"/>
    <cellStyle name="Normal 2 4 8" xfId="1324"/>
    <cellStyle name="Normal 2 4 8 2" xfId="15349"/>
    <cellStyle name="Normal 2 4 8 2 2" xfId="15350"/>
    <cellStyle name="Normal 2 4 8 2 2 2" xfId="44548"/>
    <cellStyle name="Normal 2 4 8 2 3" xfId="54084"/>
    <cellStyle name="Normal 2 4 8 3" xfId="15351"/>
    <cellStyle name="Normal 2 4 8 3 2" xfId="44544"/>
    <cellStyle name="Normal 2 4 8 4" xfId="15352"/>
    <cellStyle name="Normal 2 4 8 4 2" xfId="44543"/>
    <cellStyle name="Normal 2 4 8 5" xfId="29862"/>
    <cellStyle name="Normal 2 4 8 5 2" xfId="34110"/>
    <cellStyle name="Normal 2 4 8 6" xfId="15348"/>
    <cellStyle name="Normal 2 4 8 7" xfId="44545"/>
    <cellStyle name="Normal 2 4 8 8" xfId="3098"/>
    <cellStyle name="Normal 2 4 8_Score samlet Q4 2011" xfId="15353"/>
    <cellStyle name="Normal 2 4 9" xfId="15354"/>
    <cellStyle name="Normal 2 4 9 2" xfId="15355"/>
    <cellStyle name="Normal 2 4 9 2 2" xfId="15356"/>
    <cellStyle name="Normal 2 4 9 2 2 2" xfId="55644"/>
    <cellStyle name="Normal 2 4 9 2 3" xfId="44541"/>
    <cellStyle name="Normal 2 4 9 3" xfId="15357"/>
    <cellStyle name="Normal 2 4 9 3 2" xfId="34109"/>
    <cellStyle name="Normal 2 4 9 4" xfId="32888"/>
    <cellStyle name="Normal 2 4 9 5" xfId="54083"/>
    <cellStyle name="Normal 2 4 9_Score samlet Q4 2011" xfId="15358"/>
    <cellStyle name="Normal 2 4_Risikomatrise samlet 2012" xfId="15359"/>
    <cellStyle name="Normal 2 40" xfId="1325"/>
    <cellStyle name="Normal 2 40 2" xfId="29863"/>
    <cellStyle name="Normal 2 40 2 2" xfId="44539"/>
    <cellStyle name="Normal 2 40 3" xfId="15360"/>
    <cellStyle name="Normal 2 40 4" xfId="34108"/>
    <cellStyle name="Normal 2 40 5" xfId="3099"/>
    <cellStyle name="Normal 2 41" xfId="1326"/>
    <cellStyle name="Normal 2 41 2" xfId="29864"/>
    <cellStyle name="Normal 2 41 2 2" xfId="44540"/>
    <cellStyle name="Normal 2 41 3" xfId="15361"/>
    <cellStyle name="Normal 2 41 4" xfId="54082"/>
    <cellStyle name="Normal 2 41 5" xfId="3100"/>
    <cellStyle name="Normal 2 42" xfId="1327"/>
    <cellStyle name="Normal 2 42 2" xfId="29865"/>
    <cellStyle name="Normal 2 42 2 2" xfId="44537"/>
    <cellStyle name="Normal 2 42 3" xfId="15362"/>
    <cellStyle name="Normal 2 42 4" xfId="44536"/>
    <cellStyle name="Normal 2 42 5" xfId="3101"/>
    <cellStyle name="Normal 2 43" xfId="1328"/>
    <cellStyle name="Normal 2 43 2" xfId="29866"/>
    <cellStyle name="Normal 2 43 2 2" xfId="55118"/>
    <cellStyle name="Normal 2 43 3" xfId="15363"/>
    <cellStyle name="Normal 2 43 4" xfId="44535"/>
    <cellStyle name="Normal 2 43 5" xfId="3102"/>
    <cellStyle name="Normal 2 44" xfId="1329"/>
    <cellStyle name="Normal 2 44 2" xfId="29867"/>
    <cellStyle name="Normal 2 44 2 2" xfId="44531"/>
    <cellStyle name="Normal 2 44 3" xfId="15364"/>
    <cellStyle name="Normal 2 44 4" xfId="44534"/>
    <cellStyle name="Normal 2 44 5" xfId="3103"/>
    <cellStyle name="Normal 2 45" xfId="1330"/>
    <cellStyle name="Normal 2 45 2" xfId="29868"/>
    <cellStyle name="Normal 2 45 2 2" xfId="44533"/>
    <cellStyle name="Normal 2 45 3" xfId="15365"/>
    <cellStyle name="Normal 2 45 4" xfId="44532"/>
    <cellStyle name="Normal 2 45 5" xfId="3104"/>
    <cellStyle name="Normal 2 46" xfId="1331"/>
    <cellStyle name="Normal 2 46 2" xfId="29869"/>
    <cellStyle name="Normal 2 46 2 2" xfId="35138"/>
    <cellStyle name="Normal 2 46 3" xfId="15366"/>
    <cellStyle name="Normal 2 46 4" xfId="44530"/>
    <cellStyle name="Normal 2 46 5" xfId="3105"/>
    <cellStyle name="Normal 2 47" xfId="1332"/>
    <cellStyle name="Normal 2 47 2" xfId="29870"/>
    <cellStyle name="Normal 2 47 2 2" xfId="35137"/>
    <cellStyle name="Normal 2 47 3" xfId="15367"/>
    <cellStyle name="Normal 2 47 4" xfId="44526"/>
    <cellStyle name="Normal 2 47 5" xfId="3106"/>
    <cellStyle name="Normal 2 48" xfId="1333"/>
    <cellStyle name="Normal 2 48 2" xfId="29871"/>
    <cellStyle name="Normal 2 48 2 2" xfId="44538"/>
    <cellStyle name="Normal 2 48 3" xfId="15368"/>
    <cellStyle name="Normal 2 48 4" xfId="44529"/>
    <cellStyle name="Normal 2 48 5" xfId="3107"/>
    <cellStyle name="Normal 2 49" xfId="1334"/>
    <cellStyle name="Normal 2 49 2" xfId="29872"/>
    <cellStyle name="Normal 2 49 2 2" xfId="44528"/>
    <cellStyle name="Normal 2 49 3" xfId="15369"/>
    <cellStyle name="Normal 2 49 4" xfId="44527"/>
    <cellStyle name="Normal 2 49 5" xfId="3108"/>
    <cellStyle name="Normal 2 5" xfId="29"/>
    <cellStyle name="Normal 2 5 10" xfId="1336"/>
    <cellStyle name="Normal 2 5 10 2" xfId="15372"/>
    <cellStyle name="Normal 2 5 10 2 2" xfId="35136"/>
    <cellStyle name="Normal 2 5 10 3" xfId="15373"/>
    <cellStyle name="Normal 2 5 10 3 2" xfId="44520"/>
    <cellStyle name="Normal 2 5 10 4" xfId="29874"/>
    <cellStyle name="Normal 2 5 10 4 2" xfId="53271"/>
    <cellStyle name="Normal 2 5 10 5" xfId="15371"/>
    <cellStyle name="Normal 2 5 10 6" xfId="44525"/>
    <cellStyle name="Normal 2 5 10 7" xfId="3110"/>
    <cellStyle name="Normal 2 5 11" xfId="1337"/>
    <cellStyle name="Normal 2 5 11 2" xfId="15375"/>
    <cellStyle name="Normal 2 5 11 2 2" xfId="44524"/>
    <cellStyle name="Normal 2 5 11 3" xfId="15376"/>
    <cellStyle name="Normal 2 5 11 3 2" xfId="55117"/>
    <cellStyle name="Normal 2 5 11 4" xfId="29875"/>
    <cellStyle name="Normal 2 5 11 4 2" xfId="44523"/>
    <cellStyle name="Normal 2 5 11 5" xfId="15374"/>
    <cellStyle name="Normal 2 5 11 6" xfId="44522"/>
    <cellStyle name="Normal 2 5 11 7" xfId="3111"/>
    <cellStyle name="Normal 2 5 12" xfId="1338"/>
    <cellStyle name="Normal 2 5 12 2" xfId="15378"/>
    <cellStyle name="Normal 2 5 12 2 2" xfId="44521"/>
    <cellStyle name="Normal 2 5 12 3" xfId="15379"/>
    <cellStyle name="Normal 2 5 12 3 2" xfId="35135"/>
    <cellStyle name="Normal 2 5 12 4" xfId="29876"/>
    <cellStyle name="Normal 2 5 12 4 2" xfId="44519"/>
    <cellStyle name="Normal 2 5 12 5" xfId="15377"/>
    <cellStyle name="Normal 2 5 12 6" xfId="35134"/>
    <cellStyle name="Normal 2 5 12 7" xfId="3112"/>
    <cellStyle name="Normal 2 5 13" xfId="1339"/>
    <cellStyle name="Normal 2 5 13 2" xfId="15381"/>
    <cellStyle name="Normal 2 5 13 2 2" xfId="33337"/>
    <cellStyle name="Normal 2 5 13 3" xfId="15382"/>
    <cellStyle name="Normal 2 5 13 3 2" xfId="44518"/>
    <cellStyle name="Normal 2 5 13 4" xfId="29877"/>
    <cellStyle name="Normal 2 5 13 4 2" xfId="44517"/>
    <cellStyle name="Normal 2 5 13 5" xfId="15380"/>
    <cellStyle name="Normal 2 5 13 6" xfId="44516"/>
    <cellStyle name="Normal 2 5 13 7" xfId="3113"/>
    <cellStyle name="Normal 2 5 14" xfId="1340"/>
    <cellStyle name="Normal 2 5 14 2" xfId="15384"/>
    <cellStyle name="Normal 2 5 14 2 2" xfId="44515"/>
    <cellStyle name="Normal 2 5 14 3" xfId="15385"/>
    <cellStyle name="Normal 2 5 14 3 2" xfId="44511"/>
    <cellStyle name="Normal 2 5 14 4" xfId="29878"/>
    <cellStyle name="Normal 2 5 14 4 2" xfId="53266"/>
    <cellStyle name="Normal 2 5 14 5" xfId="15383"/>
    <cellStyle name="Normal 2 5 14 6" xfId="44514"/>
    <cellStyle name="Normal 2 5 14 7" xfId="3114"/>
    <cellStyle name="Normal 2 5 15" xfId="1341"/>
    <cellStyle name="Normal 2 5 15 2" xfId="15387"/>
    <cellStyle name="Normal 2 5 15 2 2" xfId="55114"/>
    <cellStyle name="Normal 2 5 15 3" xfId="15388"/>
    <cellStyle name="Normal 2 5 15 3 2" xfId="44513"/>
    <cellStyle name="Normal 2 5 15 4" xfId="29879"/>
    <cellStyle name="Normal 2 5 15 4 2" xfId="54081"/>
    <cellStyle name="Normal 2 5 15 5" xfId="15386"/>
    <cellStyle name="Normal 2 5 15 6" xfId="54635"/>
    <cellStyle name="Normal 2 5 15 7" xfId="3115"/>
    <cellStyle name="Normal 2 5 16" xfId="1342"/>
    <cellStyle name="Normal 2 5 16 2" xfId="15390"/>
    <cellStyle name="Normal 2 5 16 2 2" xfId="34107"/>
    <cellStyle name="Normal 2 5 16 3" xfId="15391"/>
    <cellStyle name="Normal 2 5 16 3 2" xfId="54078"/>
    <cellStyle name="Normal 2 5 16 4" xfId="29880"/>
    <cellStyle name="Normal 2 5 16 4 2" xfId="57367"/>
    <cellStyle name="Normal 2 5 16 5" xfId="15389"/>
    <cellStyle name="Normal 2 5 16 6" xfId="44512"/>
    <cellStyle name="Normal 2 5 16 7" xfId="3116"/>
    <cellStyle name="Normal 2 5 17" xfId="1343"/>
    <cellStyle name="Normal 2 5 17 2" xfId="15393"/>
    <cellStyle name="Normal 2 5 17 2 2" xfId="54080"/>
    <cellStyle name="Normal 2 5 17 3" xfId="15394"/>
    <cellStyle name="Normal 2 5 17 3 2" xfId="44509"/>
    <cellStyle name="Normal 2 5 17 4" xfId="29881"/>
    <cellStyle name="Normal 2 5 17 4 2" xfId="34106"/>
    <cellStyle name="Normal 2 5 17 5" xfId="15392"/>
    <cellStyle name="Normal 2 5 17 6" xfId="44510"/>
    <cellStyle name="Normal 2 5 17 7" xfId="3117"/>
    <cellStyle name="Normal 2 5 18" xfId="1344"/>
    <cellStyle name="Normal 2 5 18 2" xfId="15396"/>
    <cellStyle name="Normal 2 5 18 2 2" xfId="54079"/>
    <cellStyle name="Normal 2 5 18 3" xfId="15397"/>
    <cellStyle name="Normal 2 5 18 3 2" xfId="34105"/>
    <cellStyle name="Normal 2 5 18 4" xfId="29882"/>
    <cellStyle name="Normal 2 5 18 4 2" xfId="44508"/>
    <cellStyle name="Normal 2 5 18 5" xfId="15395"/>
    <cellStyle name="Normal 2 5 18 6" xfId="35133"/>
    <cellStyle name="Normal 2 5 18 7" xfId="3118"/>
    <cellStyle name="Normal 2 5 19" xfId="1345"/>
    <cellStyle name="Normal 2 5 19 2" xfId="15399"/>
    <cellStyle name="Normal 2 5 19 2 2" xfId="34104"/>
    <cellStyle name="Normal 2 5 19 3" xfId="15400"/>
    <cellStyle name="Normal 2 5 19 3 2" xfId="44507"/>
    <cellStyle name="Normal 2 5 19 4" xfId="29883"/>
    <cellStyle name="Normal 2 5 19 4 2" xfId="54077"/>
    <cellStyle name="Normal 2 5 19 5" xfId="15398"/>
    <cellStyle name="Normal 2 5 19 6" xfId="34103"/>
    <cellStyle name="Normal 2 5 19 7" xfId="3119"/>
    <cellStyle name="Normal 2 5 2" xfId="1346"/>
    <cellStyle name="Normal 2 5 2 10" xfId="44506"/>
    <cellStyle name="Normal 2 5 2 11" xfId="3120"/>
    <cellStyle name="Normal 2 5 2 2" xfId="1347"/>
    <cellStyle name="Normal 2 5 2 2 2" xfId="15403"/>
    <cellStyle name="Normal 2 5 2 2 2 2" xfId="54076"/>
    <cellStyle name="Normal 2 5 2 2 3" xfId="15404"/>
    <cellStyle name="Normal 2 5 2 2 3 2" xfId="34102"/>
    <cellStyle name="Normal 2 5 2 2 4" xfId="29885"/>
    <cellStyle name="Normal 2 5 2 2 4 2" xfId="44505"/>
    <cellStyle name="Normal 2 5 2 2 5" xfId="15402"/>
    <cellStyle name="Normal 2 5 2 2 6" xfId="54075"/>
    <cellStyle name="Normal 2 5 2 2 7" xfId="3121"/>
    <cellStyle name="Normal 2 5 2 3" xfId="1348"/>
    <cellStyle name="Normal 2 5 2 3 2" xfId="15406"/>
    <cellStyle name="Normal 2 5 2 3 2 2" xfId="34101"/>
    <cellStyle name="Normal 2 5 2 3 3" xfId="29886"/>
    <cellStyle name="Normal 2 5 2 3 3 2" xfId="55116"/>
    <cellStyle name="Normal 2 5 2 3 4" xfId="15405"/>
    <cellStyle name="Normal 2 5 2 3 5" xfId="54074"/>
    <cellStyle name="Normal 2 5 2 3 6" xfId="3122"/>
    <cellStyle name="Normal 2 5 2 4" xfId="1349"/>
    <cellStyle name="Normal 2 5 2 4 2" xfId="15408"/>
    <cellStyle name="Normal 2 5 2 4 2 2" xfId="34100"/>
    <cellStyle name="Normal 2 5 2 4 3" xfId="29887"/>
    <cellStyle name="Normal 2 5 2 4 3 2" xfId="44504"/>
    <cellStyle name="Normal 2 5 2 4 4" xfId="15407"/>
    <cellStyle name="Normal 2 5 2 4 5" xfId="54073"/>
    <cellStyle name="Normal 2 5 2 4 6" xfId="3123"/>
    <cellStyle name="Normal 2 5 2 5" xfId="1350"/>
    <cellStyle name="Normal 2 5 2 5 2" xfId="15410"/>
    <cellStyle name="Normal 2 5 2 5 2 2" xfId="34099"/>
    <cellStyle name="Normal 2 5 2 5 3" xfId="29888"/>
    <cellStyle name="Normal 2 5 2 5 3 2" xfId="44503"/>
    <cellStyle name="Normal 2 5 2 5 4" xfId="15409"/>
    <cellStyle name="Normal 2 5 2 5 5" xfId="54071"/>
    <cellStyle name="Normal 2 5 2 5 6" xfId="3124"/>
    <cellStyle name="Normal 2 5 2 6" xfId="15411"/>
    <cellStyle name="Normal 2 5 2 6 2" xfId="34098"/>
    <cellStyle name="Normal 2 5 2 7" xfId="15412"/>
    <cellStyle name="Normal 2 5 2 7 2" xfId="44502"/>
    <cellStyle name="Normal 2 5 2 8" xfId="29884"/>
    <cellStyle name="Normal 2 5 2 8 2" xfId="57467"/>
    <cellStyle name="Normal 2 5 2 9" xfId="15401"/>
    <cellStyle name="Normal 2 5 2_Score samlet Q4 2011" xfId="15413"/>
    <cellStyle name="Normal 2 5 20" xfId="15414"/>
    <cellStyle name="Normal 2 5 20 2" xfId="15415"/>
    <cellStyle name="Normal 2 5 20 2 2" xfId="44501"/>
    <cellStyle name="Normal 2 5 20 3" xfId="44500"/>
    <cellStyle name="Normal 2 5 21" xfId="15416"/>
    <cellStyle name="Normal 2 5 21 2" xfId="15417"/>
    <cellStyle name="Normal 2 5 21 2 2" xfId="44499"/>
    <cellStyle name="Normal 2 5 21 3" xfId="44498"/>
    <cellStyle name="Normal 2 5 22" xfId="15418"/>
    <cellStyle name="Normal 2 5 22 2" xfId="15419"/>
    <cellStyle name="Normal 2 5 22 2 2" xfId="44497"/>
    <cellStyle name="Normal 2 5 22 3" xfId="44496"/>
    <cellStyle name="Normal 2 5 23" xfId="15420"/>
    <cellStyle name="Normal 2 5 23 2" xfId="15421"/>
    <cellStyle name="Normal 2 5 23 2 2" xfId="44495"/>
    <cellStyle name="Normal 2 5 23 3" xfId="44494"/>
    <cellStyle name="Normal 2 5 24" xfId="15422"/>
    <cellStyle name="Normal 2 5 24 2" xfId="15423"/>
    <cellStyle name="Normal 2 5 24 2 2" xfId="44493"/>
    <cellStyle name="Normal 2 5 24 3" xfId="44492"/>
    <cellStyle name="Normal 2 5 25" xfId="15424"/>
    <cellStyle name="Normal 2 5 25 2" xfId="15425"/>
    <cellStyle name="Normal 2 5 25 2 2" xfId="15426"/>
    <cellStyle name="Normal 2 5 25 2 2 2" xfId="44491"/>
    <cellStyle name="Normal 2 5 25 2 3" xfId="44490"/>
    <cellStyle name="Normal 2 5 25 3" xfId="15427"/>
    <cellStyle name="Normal 2 5 25 3 2" xfId="44489"/>
    <cellStyle name="Normal 2 5 25 4" xfId="44488"/>
    <cellStyle name="Normal 2 5 26" xfId="15428"/>
    <cellStyle name="Normal 2 5 26 2" xfId="44487"/>
    <cellStyle name="Normal 2 5 27" xfId="15429"/>
    <cellStyle name="Normal 2 5 27 2" xfId="15430"/>
    <cellStyle name="Normal 2 5 27 2 2" xfId="44486"/>
    <cellStyle name="Normal 2 5 27 3" xfId="44485"/>
    <cellStyle name="Normal 2 5 28" xfId="15431"/>
    <cellStyle name="Normal 2 5 28 2" xfId="15432"/>
    <cellStyle name="Normal 2 5 28 2 2" xfId="44484"/>
    <cellStyle name="Normal 2 5 28 3" xfId="44483"/>
    <cellStyle name="Normal 2 5 29" xfId="15433"/>
    <cellStyle name="Normal 2 5 29 2" xfId="44482"/>
    <cellStyle name="Normal 2 5 3" xfId="1351"/>
    <cellStyle name="Normal 2 5 3 2" xfId="15435"/>
    <cellStyle name="Normal 2 5 3 2 2" xfId="15436"/>
    <cellStyle name="Normal 2 5 3 2 2 2" xfId="44481"/>
    <cellStyle name="Normal 2 5 3 2 3" xfId="44480"/>
    <cellStyle name="Normal 2 5 3 3" xfId="15437"/>
    <cellStyle name="Normal 2 5 3 3 2" xfId="44479"/>
    <cellStyle name="Normal 2 5 3 4" xfId="15438"/>
    <cellStyle name="Normal 2 5 3 4 2" xfId="44478"/>
    <cellStyle name="Normal 2 5 3 5" xfId="29889"/>
    <cellStyle name="Normal 2 5 3 5 2" xfId="44477"/>
    <cellStyle name="Normal 2 5 3 6" xfId="15434"/>
    <cellStyle name="Normal 2 5 3 7" xfId="44476"/>
    <cellStyle name="Normal 2 5 3 8" xfId="3125"/>
    <cellStyle name="Normal 2 5 3_Score samlet Q4 2011" xfId="15439"/>
    <cellStyle name="Normal 2 5 30" xfId="15440"/>
    <cellStyle name="Normal 2 5 30 2" xfId="44475"/>
    <cellStyle name="Normal 2 5 31" xfId="15441"/>
    <cellStyle name="Normal 2 5 31 2" xfId="44474"/>
    <cellStyle name="Normal 2 5 32" xfId="15442"/>
    <cellStyle name="Normal 2 5 32 2" xfId="44473"/>
    <cellStyle name="Normal 2 5 33" xfId="29873"/>
    <cellStyle name="Normal 2 5 33 2" xfId="44472"/>
    <cellStyle name="Normal 2 5 34" xfId="15370"/>
    <cellStyle name="Normal 2 5 35" xfId="44471"/>
    <cellStyle name="Normal 2 5 36" xfId="3109"/>
    <cellStyle name="Normal 2 5 37" xfId="1335"/>
    <cellStyle name="Normal 2 5 4" xfId="1352"/>
    <cellStyle name="Normal 2 5 4 2" xfId="15444"/>
    <cellStyle name="Normal 2 5 4 2 2" xfId="44470"/>
    <cellStyle name="Normal 2 5 4 3" xfId="15445"/>
    <cellStyle name="Normal 2 5 4 3 2" xfId="44469"/>
    <cellStyle name="Normal 2 5 4 4" xfId="29890"/>
    <cellStyle name="Normal 2 5 4 4 2" xfId="44468"/>
    <cellStyle name="Normal 2 5 4 5" xfId="15443"/>
    <cellStyle name="Normal 2 5 4 6" xfId="44467"/>
    <cellStyle name="Normal 2 5 4 7" xfId="3126"/>
    <cellStyle name="Normal 2 5 5" xfId="1353"/>
    <cellStyle name="Normal 2 5 5 2" xfId="15447"/>
    <cellStyle name="Normal 2 5 5 2 2" xfId="44466"/>
    <cellStyle name="Normal 2 5 5 3" xfId="15448"/>
    <cellStyle name="Normal 2 5 5 3 2" xfId="44465"/>
    <cellStyle name="Normal 2 5 5 4" xfId="29891"/>
    <cellStyle name="Normal 2 5 5 4 2" xfId="44464"/>
    <cellStyle name="Normal 2 5 5 5" xfId="15446"/>
    <cellStyle name="Normal 2 5 5 6" xfId="44463"/>
    <cellStyle name="Normal 2 5 5 7" xfId="3127"/>
    <cellStyle name="Normal 2 5 6" xfId="1354"/>
    <cellStyle name="Normal 2 5 6 2" xfId="15450"/>
    <cellStyle name="Normal 2 5 6 2 2" xfId="44462"/>
    <cellStyle name="Normal 2 5 6 3" xfId="15451"/>
    <cellStyle name="Normal 2 5 6 3 2" xfId="44461"/>
    <cellStyle name="Normal 2 5 6 4" xfId="29892"/>
    <cellStyle name="Normal 2 5 6 4 2" xfId="44460"/>
    <cellStyle name="Normal 2 5 6 5" xfId="15449"/>
    <cellStyle name="Normal 2 5 6 6" xfId="44459"/>
    <cellStyle name="Normal 2 5 6 7" xfId="3128"/>
    <cellStyle name="Normal 2 5 7" xfId="1355"/>
    <cellStyle name="Normal 2 5 7 2" xfId="15453"/>
    <cellStyle name="Normal 2 5 7 2 2" xfId="44458"/>
    <cellStyle name="Normal 2 5 7 3" xfId="15454"/>
    <cellStyle name="Normal 2 5 7 3 2" xfId="33445"/>
    <cellStyle name="Normal 2 5 7 4" xfId="29893"/>
    <cellStyle name="Normal 2 5 7 4 2" xfId="34097"/>
    <cellStyle name="Normal 2 5 7 5" xfId="15452"/>
    <cellStyle name="Normal 2 5 7 6" xfId="44457"/>
    <cellStyle name="Normal 2 5 7 7" xfId="3129"/>
    <cellStyle name="Normal 2 5 8" xfId="1356"/>
    <cellStyle name="Normal 2 5 8 2" xfId="15456"/>
    <cellStyle name="Normal 2 5 8 2 2" xfId="54066"/>
    <cellStyle name="Normal 2 5 8 3" xfId="15457"/>
    <cellStyle name="Normal 2 5 8 3 2" xfId="34096"/>
    <cellStyle name="Normal 2 5 8 4" xfId="29894"/>
    <cellStyle name="Normal 2 5 8 4 2" xfId="44456"/>
    <cellStyle name="Normal 2 5 8 5" xfId="15455"/>
    <cellStyle name="Normal 2 5 8 6" xfId="57466"/>
    <cellStyle name="Normal 2 5 8 7" xfId="3130"/>
    <cellStyle name="Normal 2 5 9" xfId="1357"/>
    <cellStyle name="Normal 2 5 9 2" xfId="15459"/>
    <cellStyle name="Normal 2 5 9 2 2" xfId="34095"/>
    <cellStyle name="Normal 2 5 9 3" xfId="15460"/>
    <cellStyle name="Normal 2 5 9 3 2" xfId="44455"/>
    <cellStyle name="Normal 2 5 9 4" xfId="29895"/>
    <cellStyle name="Normal 2 5 9 4 2" xfId="54070"/>
    <cellStyle name="Normal 2 5 9 5" xfId="15458"/>
    <cellStyle name="Normal 2 5 9 6" xfId="34094"/>
    <cellStyle name="Normal 2 5 9 7" xfId="3131"/>
    <cellStyle name="Normal 2 5_Score samlet Q4 2011" xfId="15461"/>
    <cellStyle name="Normal 2 50" xfId="1358"/>
    <cellStyle name="Normal 2 50 2" xfId="29896"/>
    <cellStyle name="Normal 2 50 2 2" xfId="44454"/>
    <cellStyle name="Normal 2 50 3" xfId="15462"/>
    <cellStyle name="Normal 2 50 4" xfId="54069"/>
    <cellStyle name="Normal 2 50 5" xfId="3132"/>
    <cellStyle name="Normal 2 51" xfId="1359"/>
    <cellStyle name="Normal 2 51 2" xfId="29897"/>
    <cellStyle name="Normal 2 51 2 2" xfId="34093"/>
    <cellStyle name="Normal 2 51 3" xfId="15463"/>
    <cellStyle name="Normal 2 51 4" xfId="44453"/>
    <cellStyle name="Normal 2 51 5" xfId="3133"/>
    <cellStyle name="Normal 2 52" xfId="1360"/>
    <cellStyle name="Normal 2 52 2" xfId="29898"/>
    <cellStyle name="Normal 2 52 2 2" xfId="54068"/>
    <cellStyle name="Normal 2 52 3" xfId="15464"/>
    <cellStyle name="Normal 2 52 4" xfId="34092"/>
    <cellStyle name="Normal 2 52 5" xfId="3134"/>
    <cellStyle name="Normal 2 53" xfId="1361"/>
    <cellStyle name="Normal 2 53 2" xfId="29899"/>
    <cellStyle name="Normal 2 53 2 2" xfId="44452"/>
    <cellStyle name="Normal 2 53 3" xfId="15465"/>
    <cellStyle name="Normal 2 53 4" xfId="55640"/>
    <cellStyle name="Normal 2 53 5" xfId="3135"/>
    <cellStyle name="Normal 2 54" xfId="1362"/>
    <cellStyle name="Normal 2 54 2" xfId="29900"/>
    <cellStyle name="Normal 2 54 2 2" xfId="34091"/>
    <cellStyle name="Normal 2 54 3" xfId="15466"/>
    <cellStyle name="Normal 2 54 4" xfId="44451"/>
    <cellStyle name="Normal 2 54 5" xfId="3136"/>
    <cellStyle name="Normal 2 55" xfId="1363"/>
    <cellStyle name="Normal 2 55 2" xfId="29901"/>
    <cellStyle name="Normal 2 55 2 2" xfId="54067"/>
    <cellStyle name="Normal 2 55 3" xfId="15467"/>
    <cellStyle name="Normal 2 55 4" xfId="34090"/>
    <cellStyle name="Normal 2 55 5" xfId="3137"/>
    <cellStyle name="Normal 2 56" xfId="1364"/>
    <cellStyle name="Normal 2 56 2" xfId="29902"/>
    <cellStyle name="Normal 2 56 2 2" xfId="44450"/>
    <cellStyle name="Normal 2 56 3" xfId="15468"/>
    <cellStyle name="Normal 2 56 4" xfId="33444"/>
    <cellStyle name="Normal 2 56 5" xfId="3138"/>
    <cellStyle name="Normal 2 57" xfId="1365"/>
    <cellStyle name="Normal 2 57 2" xfId="29903"/>
    <cellStyle name="Normal 2 57 2 2" xfId="34089"/>
    <cellStyle name="Normal 2 57 3" xfId="15469"/>
    <cellStyle name="Normal 2 57 4" xfId="55115"/>
    <cellStyle name="Normal 2 57 5" xfId="3139"/>
    <cellStyle name="Normal 2 58" xfId="1366"/>
    <cellStyle name="Normal 2 58 2" xfId="29904"/>
    <cellStyle name="Normal 2 58 2 2" xfId="54064"/>
    <cellStyle name="Normal 2 58 3" xfId="15470"/>
    <cellStyle name="Normal 2 58 4" xfId="34088"/>
    <cellStyle name="Normal 2 58 5" xfId="3140"/>
    <cellStyle name="Normal 2 59" xfId="1367"/>
    <cellStyle name="Normal 2 59 2" xfId="29905"/>
    <cellStyle name="Normal 2 59 2 2" xfId="44449"/>
    <cellStyle name="Normal 2 59 3" xfId="15471"/>
    <cellStyle name="Normal 2 59 4" xfId="57465"/>
    <cellStyle name="Normal 2 59 5" xfId="3141"/>
    <cellStyle name="Normal 2 6" xfId="1368"/>
    <cellStyle name="Normal 2 6 10" xfId="15473"/>
    <cellStyle name="Normal 2 6 10 2" xfId="44447"/>
    <cellStyle name="Normal 2 6 11" xfId="15474"/>
    <cellStyle name="Normal 2 6 11 2" xfId="44446"/>
    <cellStyle name="Normal 2 6 12" xfId="29906"/>
    <cellStyle name="Normal 2 6 12 2" xfId="55113"/>
    <cellStyle name="Normal 2 6 13" xfId="15472"/>
    <cellStyle name="Normal 2 6 14" xfId="44445"/>
    <cellStyle name="Normal 2 6 15" xfId="3142"/>
    <cellStyle name="Normal 2 6 2" xfId="1369"/>
    <cellStyle name="Normal 2 6 2 10" xfId="15475"/>
    <cellStyle name="Normal 2 6 2 11" xfId="32758"/>
    <cellStyle name="Normal 2 6 2 12" xfId="3143"/>
    <cellStyle name="Normal 2 6 2 2" xfId="15476"/>
    <cellStyle name="Normal 2 6 2 2 2" xfId="15477"/>
    <cellStyle name="Normal 2 6 2 2 2 2" xfId="15478"/>
    <cellStyle name="Normal 2 6 2 2 2 2 2" xfId="44444"/>
    <cellStyle name="Normal 2 6 2 2 2 3" xfId="44448"/>
    <cellStyle name="Normal 2 6 2 2 3" xfId="15479"/>
    <cellStyle name="Normal 2 6 2 2 3 2" xfId="44443"/>
    <cellStyle name="Normal 2 6 2 2 4" xfId="44442"/>
    <cellStyle name="Normal 2 6 2 2_Score samlet Q4 2011" xfId="15480"/>
    <cellStyle name="Normal 2 6 2 3" xfId="15481"/>
    <cellStyle name="Normal 2 6 2 3 2" xfId="15482"/>
    <cellStyle name="Normal 2 6 2 3 2 2" xfId="15483"/>
    <cellStyle name="Normal 2 6 2 3 2 2 2" xfId="15484"/>
    <cellStyle name="Normal 2 6 2 3 2 2 2 2" xfId="44441"/>
    <cellStyle name="Normal 2 6 2 3 2 2 3" xfId="15485"/>
    <cellStyle name="Normal 2 6 2 3 2 2 3 2" xfId="44440"/>
    <cellStyle name="Normal 2 6 2 3 2 2 4" xfId="44439"/>
    <cellStyle name="Normal 2 6 2 3 2 3" xfId="15486"/>
    <cellStyle name="Normal 2 6 2 3 2 3 2" xfId="44438"/>
    <cellStyle name="Normal 2 6 2 3 2 4" xfId="15487"/>
    <cellStyle name="Normal 2 6 2 3 2 4 2" xfId="44437"/>
    <cellStyle name="Normal 2 6 2 3 2 5" xfId="15488"/>
    <cellStyle name="Normal 2 6 2 3 2 5 2" xfId="44436"/>
    <cellStyle name="Normal 2 6 2 3 2 6" xfId="44435"/>
    <cellStyle name="Normal 2 6 2 3 3" xfId="15489"/>
    <cellStyle name="Normal 2 6 2 3 3 2" xfId="15490"/>
    <cellStyle name="Normal 2 6 2 3 3 2 2" xfId="44434"/>
    <cellStyle name="Normal 2 6 2 3 3 3" xfId="15491"/>
    <cellStyle name="Normal 2 6 2 3 3 3 2" xfId="44433"/>
    <cellStyle name="Normal 2 6 2 3 3 4" xfId="44432"/>
    <cellStyle name="Normal 2 6 2 3 4" xfId="15492"/>
    <cellStyle name="Normal 2 6 2 3 4 2" xfId="55111"/>
    <cellStyle name="Normal 2 6 2 3 5" xfId="15493"/>
    <cellStyle name="Normal 2 6 2 3 5 2" xfId="44431"/>
    <cellStyle name="Normal 2 6 2 3 6" xfId="15494"/>
    <cellStyle name="Normal 2 6 2 3 6 2" xfId="44430"/>
    <cellStyle name="Normal 2 6 2 3 7" xfId="15495"/>
    <cellStyle name="Normal 2 6 2 3 7 2" xfId="44429"/>
    <cellStyle name="Normal 2 6 2 3 8" xfId="44428"/>
    <cellStyle name="Normal 2 6 2 4" xfId="15496"/>
    <cellStyle name="Normal 2 6 2 4 2" xfId="15497"/>
    <cellStyle name="Normal 2 6 2 4 2 2" xfId="15498"/>
    <cellStyle name="Normal 2 6 2 4 2 2 2" xfId="15499"/>
    <cellStyle name="Normal 2 6 2 4 2 2 2 2" xfId="44427"/>
    <cellStyle name="Normal 2 6 2 4 2 2 3" xfId="55110"/>
    <cellStyle name="Normal 2 6 2 4 2 3" xfId="15500"/>
    <cellStyle name="Normal 2 6 2 4 2 3 2" xfId="44426"/>
    <cellStyle name="Normal 2 6 2 4 2 4" xfId="15501"/>
    <cellStyle name="Normal 2 6 2 4 2 4 2" xfId="44425"/>
    <cellStyle name="Normal 2 6 2 4 2 5" xfId="15502"/>
    <cellStyle name="Normal 2 6 2 4 2 5 2" xfId="44424"/>
    <cellStyle name="Normal 2 6 2 4 2 6" xfId="44423"/>
    <cellStyle name="Normal 2 6 2 4 3" xfId="15503"/>
    <cellStyle name="Normal 2 6 2 4 3 2" xfId="15504"/>
    <cellStyle name="Normal 2 6 2 4 3 2 2" xfId="44422"/>
    <cellStyle name="Normal 2 6 2 4 3 3" xfId="15505"/>
    <cellStyle name="Normal 2 6 2 4 3 3 2" xfId="44421"/>
    <cellStyle name="Normal 2 6 2 4 3 4" xfId="44420"/>
    <cellStyle name="Normal 2 6 2 4 4" xfId="15506"/>
    <cellStyle name="Normal 2 6 2 4 4 2" xfId="44419"/>
    <cellStyle name="Normal 2 6 2 4 5" xfId="15507"/>
    <cellStyle name="Normal 2 6 2 4 5 2" xfId="44417"/>
    <cellStyle name="Normal 2 6 2 4 6" xfId="15508"/>
    <cellStyle name="Normal 2 6 2 4 6 2" xfId="44415"/>
    <cellStyle name="Normal 2 6 2 4 7" xfId="15509"/>
    <cellStyle name="Normal 2 6 2 4 7 2" xfId="44418"/>
    <cellStyle name="Normal 2 6 2 4 8" xfId="35132"/>
    <cellStyle name="Normal 2 6 2 5" xfId="15510"/>
    <cellStyle name="Normal 2 6 2 5 2" xfId="15511"/>
    <cellStyle name="Normal 2 6 2 5 2 2" xfId="15512"/>
    <cellStyle name="Normal 2 6 2 5 2 2 2" xfId="15513"/>
    <cellStyle name="Normal 2 6 2 5 2 2 2 2" xfId="44413"/>
    <cellStyle name="Normal 2 6 2 5 2 2 3" xfId="55433"/>
    <cellStyle name="Normal 2 6 2 5 2 3" xfId="15514"/>
    <cellStyle name="Normal 2 6 2 5 2 3 2" xfId="31173"/>
    <cellStyle name="Normal 2 6 2 5 2 4" xfId="15515"/>
    <cellStyle name="Normal 2 6 2 5 2 4 2" xfId="44416"/>
    <cellStyle name="Normal 2 6 2 5 2 5" xfId="15516"/>
    <cellStyle name="Normal 2 6 2 5 2 5 2" xfId="32887"/>
    <cellStyle name="Normal 2 6 2 5 2 6" xfId="31172"/>
    <cellStyle name="Normal 2 6 2 5 3" xfId="15517"/>
    <cellStyle name="Normal 2 6 2 5 3 2" xfId="15518"/>
    <cellStyle name="Normal 2 6 2 5 3 2 2" xfId="44414"/>
    <cellStyle name="Normal 2 6 2 5 3 3" xfId="15519"/>
    <cellStyle name="Normal 2 6 2 5 3 3 2" xfId="35131"/>
    <cellStyle name="Normal 2 6 2 5 3 4" xfId="31171"/>
    <cellStyle name="Normal 2 6 2 5 4" xfId="15520"/>
    <cellStyle name="Normal 2 6 2 5 4 2" xfId="44412"/>
    <cellStyle name="Normal 2 6 2 5 5" xfId="15521"/>
    <cellStyle name="Normal 2 6 2 5 5 2" xfId="31170"/>
    <cellStyle name="Normal 2 6 2 5 6" xfId="15522"/>
    <cellStyle name="Normal 2 6 2 5 6 2" xfId="44411"/>
    <cellStyle name="Normal 2 6 2 5 7" xfId="15523"/>
    <cellStyle name="Normal 2 6 2 5 7 2" xfId="31169"/>
    <cellStyle name="Normal 2 6 2 5 8" xfId="44410"/>
    <cellStyle name="Normal 2 6 2 6" xfId="15524"/>
    <cellStyle name="Normal 2 6 2 6 2" xfId="15525"/>
    <cellStyle name="Normal 2 6 2 6 2 2" xfId="15526"/>
    <cellStyle name="Normal 2 6 2 6 2 2 2" xfId="15527"/>
    <cellStyle name="Normal 2 6 2 6 2 2 2 2" xfId="31168"/>
    <cellStyle name="Normal 2 6 2 6 2 2 3" xfId="54065"/>
    <cellStyle name="Normal 2 6 2 6 2 3" xfId="15528"/>
    <cellStyle name="Normal 2 6 2 6 2 3 2" xfId="34087"/>
    <cellStyle name="Normal 2 6 2 6 2 4" xfId="15529"/>
    <cellStyle name="Normal 2 6 2 6 2 4 2" xfId="44409"/>
    <cellStyle name="Normal 2 6 2 6 2 5" xfId="15530"/>
    <cellStyle name="Normal 2 6 2 6 2 5 2" xfId="33443"/>
    <cellStyle name="Normal 2 6 2 6 2 6" xfId="34086"/>
    <cellStyle name="Normal 2 6 2 6 3" xfId="15531"/>
    <cellStyle name="Normal 2 6 2 6 3 2" xfId="15532"/>
    <cellStyle name="Normal 2 6 2 6 3 2 2" xfId="31167"/>
    <cellStyle name="Normal 2 6 2 6 3 3" xfId="15533"/>
    <cellStyle name="Normal 2 6 2 6 3 3 2" xfId="54062"/>
    <cellStyle name="Normal 2 6 2 6 3 4" xfId="34085"/>
    <cellStyle name="Normal 2 6 2 6 4" xfId="15534"/>
    <cellStyle name="Normal 2 6 2 6 4 2" xfId="44408"/>
    <cellStyle name="Normal 2 6 2 6 5" xfId="15535"/>
    <cellStyle name="Normal 2 6 2 6 5 2" xfId="57464"/>
    <cellStyle name="Normal 2 6 2 6 6" xfId="15536"/>
    <cellStyle name="Normal 2 6 2 6 6 2" xfId="34084"/>
    <cellStyle name="Normal 2 6 2 6 7" xfId="15537"/>
    <cellStyle name="Normal 2 6 2 6 7 2" xfId="31166"/>
    <cellStyle name="Normal 2 6 2 6 8" xfId="54063"/>
    <cellStyle name="Normal 2 6 2 7" xfId="15538"/>
    <cellStyle name="Normal 2 6 2 7 2" xfId="15539"/>
    <cellStyle name="Normal 2 6 2 7 2 2" xfId="15540"/>
    <cellStyle name="Normal 2 6 2 7 2 2 2" xfId="15541"/>
    <cellStyle name="Normal 2 6 2 7 2 2 2 2" xfId="34083"/>
    <cellStyle name="Normal 2 6 2 7 2 2 3" xfId="44407"/>
    <cellStyle name="Normal 2 6 2 7 2 3" xfId="15542"/>
    <cellStyle name="Normal 2 6 2 7 2 3 2" xfId="33442"/>
    <cellStyle name="Normal 2 6 2 7 2 4" xfId="15543"/>
    <cellStyle name="Normal 2 6 2 7 2 4 2" xfId="34082"/>
    <cellStyle name="Normal 2 6 2 7 2 5" xfId="15544"/>
    <cellStyle name="Normal 2 6 2 7 2 5 2" xfId="31165"/>
    <cellStyle name="Normal 2 6 2 7 2 6" xfId="54061"/>
    <cellStyle name="Normal 2 6 2 7 3" xfId="15545"/>
    <cellStyle name="Normal 2 6 2 7 3 2" xfId="15546"/>
    <cellStyle name="Normal 2 6 2 7 3 2 2" xfId="34081"/>
    <cellStyle name="Normal 2 6 2 7 3 3" xfId="44406"/>
    <cellStyle name="Normal 2 6 2 7 4" xfId="15547"/>
    <cellStyle name="Normal 2 6 2 7 4 2" xfId="57463"/>
    <cellStyle name="Normal 2 6 2 7 5" xfId="15548"/>
    <cellStyle name="Normal 2 6 2 7 5 2" xfId="34080"/>
    <cellStyle name="Normal 2 6 2 7 6" xfId="15549"/>
    <cellStyle name="Normal 2 6 2 7 6 2" xfId="31164"/>
    <cellStyle name="Normal 2 6 2 7 7" xfId="15550"/>
    <cellStyle name="Normal 2 6 2 7 7 2" xfId="55641"/>
    <cellStyle name="Normal 2 6 2 7 8" xfId="15551"/>
    <cellStyle name="Normal 2 6 2 7 8 2" xfId="34079"/>
    <cellStyle name="Normal 2 6 2 7 9" xfId="44405"/>
    <cellStyle name="Normal 2 6 2 8" xfId="15552"/>
    <cellStyle name="Normal 2 6 2 8 2" xfId="15553"/>
    <cellStyle name="Normal 2 6 2 8 2 2" xfId="34156"/>
    <cellStyle name="Normal 2 6 2 8 3" xfId="15554"/>
    <cellStyle name="Normal 2 6 2 8 3 2" xfId="33441"/>
    <cellStyle name="Normal 2 6 2 8 4" xfId="15555"/>
    <cellStyle name="Normal 2 6 2 8 4 2" xfId="44403"/>
    <cellStyle name="Normal 2 6 2 8 5" xfId="44402"/>
    <cellStyle name="Normal 2 6 2 9" xfId="29907"/>
    <cellStyle name="Normal 2 6 2 9 2" xfId="44401"/>
    <cellStyle name="Normal 2 6 2_Risikomatrise samlet 2012" xfId="15556"/>
    <cellStyle name="Normal 2 6 3" xfId="1370"/>
    <cellStyle name="Normal 2 6 3 10" xfId="29908"/>
    <cellStyle name="Normal 2 6 3 10 2" xfId="4088"/>
    <cellStyle name="Normal 2 6 3 11" xfId="15557"/>
    <cellStyle name="Normal 2 6 3 12" xfId="44400"/>
    <cellStyle name="Normal 2 6 3 13" xfId="3144"/>
    <cellStyle name="Normal 2 6 3 2" xfId="15558"/>
    <cellStyle name="Normal 2 6 3 2 10" xfId="15559"/>
    <cellStyle name="Normal 2 6 3 2 10 2" xfId="15560"/>
    <cellStyle name="Normal 2 6 3 2 10 2 2" xfId="15561"/>
    <cellStyle name="Normal 2 6 3 2 10 2 2 2" xfId="15562"/>
    <cellStyle name="Normal 2 6 3 2 10 2 2 2 2" xfId="44392"/>
    <cellStyle name="Normal 2 6 3 2 10 2 2 3" xfId="53269"/>
    <cellStyle name="Normal 2 6 3 2 10 2 3" xfId="15563"/>
    <cellStyle name="Normal 2 6 3 2 10 2 3 2" xfId="44399"/>
    <cellStyle name="Normal 2 6 3 2 10 2 4" xfId="15564"/>
    <cellStyle name="Normal 2 6 3 2 10 2 4 2" xfId="44404"/>
    <cellStyle name="Normal 2 6 3 2 10 2 5" xfId="15565"/>
    <cellStyle name="Normal 2 6 3 2 10 2 5 2" xfId="44398"/>
    <cellStyle name="Normal 2 6 3 2 10 2 6" xfId="44397"/>
    <cellStyle name="Normal 2 6 3 2 10 3" xfId="15566"/>
    <cellStyle name="Normal 2 6 3 2 10 3 2" xfId="15567"/>
    <cellStyle name="Normal 2 6 3 2 10 3 2 2" xfId="44396"/>
    <cellStyle name="Normal 2 6 3 2 10 3 3" xfId="15568"/>
    <cellStyle name="Normal 2 6 3 2 10 3 3 2" xfId="44395"/>
    <cellStyle name="Normal 2 6 3 2 10 3 4" xfId="44394"/>
    <cellStyle name="Normal 2 6 3 2 10 4" xfId="15569"/>
    <cellStyle name="Normal 2 6 3 2 10 4 2" xfId="44393"/>
    <cellStyle name="Normal 2 6 3 2 10 5" xfId="15570"/>
    <cellStyle name="Normal 2 6 3 2 10 5 2" xfId="35129"/>
    <cellStyle name="Normal 2 6 3 2 10 6" xfId="15571"/>
    <cellStyle name="Normal 2 6 3 2 10 6 2" xfId="35128"/>
    <cellStyle name="Normal 2 6 3 2 10 7" xfId="15572"/>
    <cellStyle name="Normal 2 6 3 2 10 7 2" xfId="44391"/>
    <cellStyle name="Normal 2 6 3 2 10 8" xfId="44390"/>
    <cellStyle name="Normal 2 6 3 2 11" xfId="15573"/>
    <cellStyle name="Normal 2 6 3 2 11 2" xfId="15574"/>
    <cellStyle name="Normal 2 6 3 2 11 2 2" xfId="15575"/>
    <cellStyle name="Normal 2 6 3 2 11 2 2 2" xfId="44389"/>
    <cellStyle name="Normal 2 6 3 2 11 2 3" xfId="44388"/>
    <cellStyle name="Normal 2 6 3 2 11 3" xfId="15576"/>
    <cellStyle name="Normal 2 6 3 2 11 3 2" xfId="44387"/>
    <cellStyle name="Normal 2 6 3 2 11 4" xfId="15577"/>
    <cellStyle name="Normal 2 6 3 2 11 4 2" xfId="44386"/>
    <cellStyle name="Normal 2 6 3 2 11 5" xfId="15578"/>
    <cellStyle name="Normal 2 6 3 2 11 5 2" xfId="44385"/>
    <cellStyle name="Normal 2 6 3 2 11 6" xfId="32886"/>
    <cellStyle name="Normal 2 6 3 2 12" xfId="15579"/>
    <cellStyle name="Normal 2 6 3 2 12 2" xfId="15580"/>
    <cellStyle name="Normal 2 6 3 2 12 2 2" xfId="44384"/>
    <cellStyle name="Normal 2 6 3 2 12 3" xfId="15581"/>
    <cellStyle name="Normal 2 6 3 2 12 3 2" xfId="44375"/>
    <cellStyle name="Normal 2 6 3 2 12 4" xfId="57038"/>
    <cellStyle name="Normal 2 6 3 2 13" xfId="15582"/>
    <cellStyle name="Normal 2 6 3 2 13 2" xfId="44383"/>
    <cellStyle name="Normal 2 6 3 2 14" xfId="15583"/>
    <cellStyle name="Normal 2 6 3 2 14 2" xfId="44382"/>
    <cellStyle name="Normal 2 6 3 2 15" xfId="15584"/>
    <cellStyle name="Normal 2 6 3 2 15 2" xfId="44381"/>
    <cellStyle name="Normal 2 6 3 2 16" xfId="15585"/>
    <cellStyle name="Normal 2 6 3 2 16 2" xfId="44380"/>
    <cellStyle name="Normal 2 6 3 2 17" xfId="44379"/>
    <cellStyle name="Normal 2 6 3 2 2" xfId="15586"/>
    <cellStyle name="Normal 2 6 3 2 2 2" xfId="15587"/>
    <cellStyle name="Normal 2 6 3 2 2 2 10" xfId="44378"/>
    <cellStyle name="Normal 2 6 3 2 2 2 2" xfId="15588"/>
    <cellStyle name="Normal 2 6 3 2 2 2 2 2" xfId="15589"/>
    <cellStyle name="Normal 2 6 3 2 2 2 2 2 2" xfId="44377"/>
    <cellStyle name="Normal 2 6 3 2 2 2 2 3" xfId="44376"/>
    <cellStyle name="Normal 2 6 3 2 2 2 3" xfId="15590"/>
    <cellStyle name="Normal 2 6 3 2 2 2 3 2" xfId="15591"/>
    <cellStyle name="Normal 2 6 3 2 2 2 3 2 2" xfId="32885"/>
    <cellStyle name="Normal 2 6 3 2 2 2 3 3" xfId="32884"/>
    <cellStyle name="Normal 2 6 3 2 2 2 4" xfId="15592"/>
    <cellStyle name="Normal 2 6 3 2 2 2 4 2" xfId="15593"/>
    <cellStyle name="Normal 2 6 3 2 2 2 4 2 2" xfId="15594"/>
    <cellStyle name="Normal 2 6 3 2 2 2 4 2 2 2" xfId="44374"/>
    <cellStyle name="Normal 2 6 3 2 2 2 4 2 3" xfId="15595"/>
    <cellStyle name="Normal 2 6 3 2 2 2 4 2 3 2" xfId="44373"/>
    <cellStyle name="Normal 2 6 3 2 2 2 4 2 4" xfId="44372"/>
    <cellStyle name="Normal 2 6 3 2 2 2 4 3" xfId="15596"/>
    <cellStyle name="Normal 2 6 3 2 2 2 4 3 2" xfId="44371"/>
    <cellStyle name="Normal 2 6 3 2 2 2 4 4" xfId="15597"/>
    <cellStyle name="Normal 2 6 3 2 2 2 4 4 2" xfId="44370"/>
    <cellStyle name="Normal 2 6 3 2 2 2 4 5" xfId="15598"/>
    <cellStyle name="Normal 2 6 3 2 2 2 4 5 2" xfId="44369"/>
    <cellStyle name="Normal 2 6 3 2 2 2 4 6" xfId="44368"/>
    <cellStyle name="Normal 2 6 3 2 2 2 5" xfId="15599"/>
    <cellStyle name="Normal 2 6 3 2 2 2 5 2" xfId="15600"/>
    <cellStyle name="Normal 2 6 3 2 2 2 5 2 2" xfId="44367"/>
    <cellStyle name="Normal 2 6 3 2 2 2 5 3" xfId="15601"/>
    <cellStyle name="Normal 2 6 3 2 2 2 5 3 2" xfId="44366"/>
    <cellStyle name="Normal 2 6 3 2 2 2 5 4" xfId="44365"/>
    <cellStyle name="Normal 2 6 3 2 2 2 6" xfId="15602"/>
    <cellStyle name="Normal 2 6 3 2 2 2 6 2" xfId="44364"/>
    <cellStyle name="Normal 2 6 3 2 2 2 7" xfId="15603"/>
    <cellStyle name="Normal 2 6 3 2 2 2 7 2" xfId="44363"/>
    <cellStyle name="Normal 2 6 3 2 2 2 8" xfId="15604"/>
    <cellStyle name="Normal 2 6 3 2 2 2 8 2" xfId="44362"/>
    <cellStyle name="Normal 2 6 3 2 2 2 9" xfId="15605"/>
    <cellStyle name="Normal 2 6 3 2 2 2 9 2" xfId="44361"/>
    <cellStyle name="Normal 2 6 3 2 2 2_Risikomatrise samlet 2012" xfId="15606"/>
    <cellStyle name="Normal 2 6 3 2 2 3" xfId="15607"/>
    <cellStyle name="Normal 2 6 3 2 2 3 2" xfId="15608"/>
    <cellStyle name="Normal 2 6 3 2 2 3 2 2" xfId="44360"/>
    <cellStyle name="Normal 2 6 3 2 2 3 3" xfId="15609"/>
    <cellStyle name="Normal 2 6 3 2 2 3 3 2" xfId="15610"/>
    <cellStyle name="Normal 2 6 3 2 2 3 3 2 2" xfId="15611"/>
    <cellStyle name="Normal 2 6 3 2 2 3 3 2 2 2" xfId="45350"/>
    <cellStyle name="Normal 2 6 3 2 2 3 3 2 3" xfId="15612"/>
    <cellStyle name="Normal 2 6 3 2 2 3 3 2 3 2" xfId="54059"/>
    <cellStyle name="Normal 2 6 3 2 2 3 3 2 4" xfId="44343"/>
    <cellStyle name="Normal 2 6 3 2 2 3 3 3" xfId="15613"/>
    <cellStyle name="Normal 2 6 3 2 2 3 3 3 2" xfId="53268"/>
    <cellStyle name="Normal 2 6 3 2 2 3 3 4" xfId="15614"/>
    <cellStyle name="Normal 2 6 3 2 2 3 3 4 2" xfId="31163"/>
    <cellStyle name="Normal 2 6 3 2 2 3 3 5" xfId="15615"/>
    <cellStyle name="Normal 2 6 3 2 2 3 3 5 2" xfId="44358"/>
    <cellStyle name="Normal 2 6 3 2 2 3 3 6" xfId="44357"/>
    <cellStyle name="Normal 2 6 3 2 2 3 4" xfId="15616"/>
    <cellStyle name="Normal 2 6 3 2 2 3 4 2" xfId="15617"/>
    <cellStyle name="Normal 2 6 3 2 2 3 4 2 2" xfId="44356"/>
    <cellStyle name="Normal 2 6 3 2 2 3 4 3" xfId="15618"/>
    <cellStyle name="Normal 2 6 3 2 2 3 4 3 2" xfId="44355"/>
    <cellStyle name="Normal 2 6 3 2 2 3 4 4" xfId="44359"/>
    <cellStyle name="Normal 2 6 3 2 2 3 5" xfId="15619"/>
    <cellStyle name="Normal 2 6 3 2 2 3 5 2" xfId="44354"/>
    <cellStyle name="Normal 2 6 3 2 2 3 6" xfId="15620"/>
    <cellStyle name="Normal 2 6 3 2 2 3 6 2" xfId="44353"/>
    <cellStyle name="Normal 2 6 3 2 2 3 7" xfId="15621"/>
    <cellStyle name="Normal 2 6 3 2 2 3 7 2" xfId="44352"/>
    <cellStyle name="Normal 2 6 3 2 2 3 8" xfId="15622"/>
    <cellStyle name="Normal 2 6 3 2 2 3 8 2" xfId="44351"/>
    <cellStyle name="Normal 2 6 3 2 2 3 9" xfId="44350"/>
    <cellStyle name="Normal 2 6 3 2 2 4" xfId="15623"/>
    <cellStyle name="Normal 2 6 3 2 2 4 2" xfId="44349"/>
    <cellStyle name="Normal 2 6 3 2 2 5" xfId="44348"/>
    <cellStyle name="Normal 2 6 3 2 2_Score samlet Q4 2011" xfId="15624"/>
    <cellStyle name="Normal 2 6 3 2 3" xfId="15625"/>
    <cellStyle name="Normal 2 6 3 2 3 2" xfId="15626"/>
    <cellStyle name="Normal 2 6 3 2 3 2 2" xfId="15627"/>
    <cellStyle name="Normal 2 6 3 2 3 2 2 2" xfId="44347"/>
    <cellStyle name="Normal 2 6 3 2 3 2 3" xfId="31162"/>
    <cellStyle name="Normal 2 6 3 2 3 3" xfId="15628"/>
    <cellStyle name="Normal 2 6 3 2 3 3 2" xfId="44346"/>
    <cellStyle name="Normal 2 6 3 2 3 4" xfId="31161"/>
    <cellStyle name="Normal 2 6 3 2 3_Score samlet Q4 2011" xfId="15629"/>
    <cellStyle name="Normal 2 6 3 2 4" xfId="15630"/>
    <cellStyle name="Normal 2 6 3 2 4 2" xfId="15631"/>
    <cellStyle name="Normal 2 6 3 2 4 2 2" xfId="44345"/>
    <cellStyle name="Normal 2 6 3 2 4 3" xfId="31160"/>
    <cellStyle name="Normal 2 6 3 2 5" xfId="15632"/>
    <cellStyle name="Normal 2 6 3 2 5 2" xfId="15633"/>
    <cellStyle name="Normal 2 6 3 2 5 2 2" xfId="44344"/>
    <cellStyle name="Normal 2 6 3 2 5 3" xfId="31159"/>
    <cellStyle name="Normal 2 6 3 2 6" xfId="15634"/>
    <cellStyle name="Normal 2 6 3 2 6 2" xfId="15635"/>
    <cellStyle name="Normal 2 6 3 2 6 2 2" xfId="35127"/>
    <cellStyle name="Normal 2 6 3 2 6 3" xfId="31158"/>
    <cellStyle name="Normal 2 6 3 2 7" xfId="15636"/>
    <cellStyle name="Normal 2 6 3 2 7 2" xfId="15637"/>
    <cellStyle name="Normal 2 6 3 2 7 2 2" xfId="44331"/>
    <cellStyle name="Normal 2 6 3 2 7 3" xfId="57037"/>
    <cellStyle name="Normal 2 6 3 2 8" xfId="15638"/>
    <cellStyle name="Normal 2 6 3 2 8 2" xfId="15639"/>
    <cellStyle name="Normal 2 6 3 2 8 2 2" xfId="15640"/>
    <cellStyle name="Normal 2 6 3 2 8 2 2 2" xfId="15641"/>
    <cellStyle name="Normal 2 6 3 2 8 2 2 2 2" xfId="44342"/>
    <cellStyle name="Normal 2 6 3 2 8 2 2 3" xfId="31157"/>
    <cellStyle name="Normal 2 6 3 2 8 2 3" xfId="15642"/>
    <cellStyle name="Normal 2 6 3 2 8 2 3 2" xfId="44341"/>
    <cellStyle name="Normal 2 6 3 2 8 2 4" xfId="15643"/>
    <cellStyle name="Normal 2 6 3 2 8 2 4 2" xfId="31156"/>
    <cellStyle name="Normal 2 6 3 2 8 2 5" xfId="15644"/>
    <cellStyle name="Normal 2 6 3 2 8 2 5 2" xfId="44340"/>
    <cellStyle name="Normal 2 6 3 2 8 2 6" xfId="31155"/>
    <cellStyle name="Normal 2 6 3 2 8 3" xfId="15645"/>
    <cellStyle name="Normal 2 6 3 2 8 3 2" xfId="15646"/>
    <cellStyle name="Normal 2 6 3 2 8 3 2 2" xfId="44339"/>
    <cellStyle name="Normal 2 6 3 2 8 3 3" xfId="15647"/>
    <cellStyle name="Normal 2 6 3 2 8 3 3 2" xfId="31154"/>
    <cellStyle name="Normal 2 6 3 2 8 3 4" xfId="44338"/>
    <cellStyle name="Normal 2 6 3 2 8 4" xfId="15648"/>
    <cellStyle name="Normal 2 6 3 2 8 4 2" xfId="31153"/>
    <cellStyle name="Normal 2 6 3 2 8 5" xfId="15649"/>
    <cellStyle name="Normal 2 6 3 2 8 5 2" xfId="44337"/>
    <cellStyle name="Normal 2 6 3 2 8 6" xfId="15650"/>
    <cellStyle name="Normal 2 6 3 2 8 6 2" xfId="44336"/>
    <cellStyle name="Normal 2 6 3 2 8 7" xfId="15651"/>
    <cellStyle name="Normal 2 6 3 2 8 7 2" xfId="31152"/>
    <cellStyle name="Normal 2 6 3 2 8 8" xfId="44335"/>
    <cellStyle name="Normal 2 6 3 2 9" xfId="15652"/>
    <cellStyle name="Normal 2 6 3 2 9 2" xfId="15653"/>
    <cellStyle name="Normal 2 6 3 2 9 2 2" xfId="15654"/>
    <cellStyle name="Normal 2 6 3 2 9 2 2 2" xfId="15655"/>
    <cellStyle name="Normal 2 6 3 2 9 2 2 2 2" xfId="31151"/>
    <cellStyle name="Normal 2 6 3 2 9 2 2 3" xfId="44334"/>
    <cellStyle name="Normal 2 6 3 2 9 2 3" xfId="15656"/>
    <cellStyle name="Normal 2 6 3 2 9 2 3 2" xfId="31150"/>
    <cellStyle name="Normal 2 6 3 2 9 2 4" xfId="15657"/>
    <cellStyle name="Normal 2 6 3 2 9 2 4 2" xfId="44333"/>
    <cellStyle name="Normal 2 6 3 2 9 2 5" xfId="15658"/>
    <cellStyle name="Normal 2 6 3 2 9 2 5 2" xfId="31149"/>
    <cellStyle name="Normal 2 6 3 2 9 2 6" xfId="44332"/>
    <cellStyle name="Normal 2 6 3 2 9 3" xfId="15659"/>
    <cellStyle name="Normal 2 6 3 2 9 3 2" xfId="15660"/>
    <cellStyle name="Normal 2 6 3 2 9 3 2 2" xfId="31148"/>
    <cellStyle name="Normal 2 6 3 2 9 3 3" xfId="15661"/>
    <cellStyle name="Normal 2 6 3 2 9 3 3 2" xfId="32883"/>
    <cellStyle name="Normal 2 6 3 2 9 3 4" xfId="31147"/>
    <cellStyle name="Normal 2 6 3 2 9 4" xfId="15662"/>
    <cellStyle name="Normal 2 6 3 2 9 4 2" xfId="44330"/>
    <cellStyle name="Normal 2 6 3 2 9 5" xfId="15663"/>
    <cellStyle name="Normal 2 6 3 2 9 5 2" xfId="57462"/>
    <cellStyle name="Normal 2 6 3 2 9 6" xfId="15664"/>
    <cellStyle name="Normal 2 6 3 2 9 6 2" xfId="44329"/>
    <cellStyle name="Normal 2 6 3 2 9 7" xfId="15665"/>
    <cellStyle name="Normal 2 6 3 2 9 7 2" xfId="31145"/>
    <cellStyle name="Normal 2 6 3 2 9 8" xfId="44328"/>
    <cellStyle name="Normal 2 6 3 2_Risikomatrise samlet 2012" xfId="15666"/>
    <cellStyle name="Normal 2 6 3 3" xfId="15667"/>
    <cellStyle name="Normal 2 6 3 3 10" xfId="31144"/>
    <cellStyle name="Normal 2 6 3 3 2" xfId="15668"/>
    <cellStyle name="Normal 2 6 3 3 2 2" xfId="15669"/>
    <cellStyle name="Normal 2 6 3 3 2 2 2" xfId="15670"/>
    <cellStyle name="Normal 2 6 3 3 2 2 2 2" xfId="15671"/>
    <cellStyle name="Normal 2 6 3 3 2 2 2 2 2" xfId="44327"/>
    <cellStyle name="Normal 2 6 3 3 2 2 2 3" xfId="31146"/>
    <cellStyle name="Normal 2 6 3 3 2 2 3" xfId="15672"/>
    <cellStyle name="Normal 2 6 3 3 2 2 3 2" xfId="31143"/>
    <cellStyle name="Normal 2 6 3 3 2 2 4" xfId="15673"/>
    <cellStyle name="Normal 2 6 3 3 2 2 4 2" xfId="44326"/>
    <cellStyle name="Normal 2 6 3 3 2 2 5" xfId="15674"/>
    <cellStyle name="Normal 2 6 3 3 2 2 5 2" xfId="31142"/>
    <cellStyle name="Normal 2 6 3 3 2 2 6" xfId="44325"/>
    <cellStyle name="Normal 2 6 3 3 2 3" xfId="15675"/>
    <cellStyle name="Normal 2 6 3 3 2 3 2" xfId="15676"/>
    <cellStyle name="Normal 2 6 3 3 2 3 2 2" xfId="44324"/>
    <cellStyle name="Normal 2 6 3 3 2 3 3" xfId="15677"/>
    <cellStyle name="Normal 2 6 3 3 2 3 3 2" xfId="44323"/>
    <cellStyle name="Normal 2 6 3 3 2 3 4" xfId="44322"/>
    <cellStyle name="Normal 2 6 3 3 2 4" xfId="15678"/>
    <cellStyle name="Normal 2 6 3 3 2 4 2" xfId="44320"/>
    <cellStyle name="Normal 2 6 3 3 2 5" xfId="15679"/>
    <cellStyle name="Normal 2 6 3 3 2 5 2" xfId="44321"/>
    <cellStyle name="Normal 2 6 3 3 2 6" xfId="15680"/>
    <cellStyle name="Normal 2 6 3 3 2 6 2" xfId="35126"/>
    <cellStyle name="Normal 2 6 3 3 2 7" xfId="15681"/>
    <cellStyle name="Normal 2 6 3 3 2 7 2" xfId="44319"/>
    <cellStyle name="Normal 2 6 3 3 2 8" xfId="53267"/>
    <cellStyle name="Normal 2 6 3 3 3" xfId="15682"/>
    <cellStyle name="Normal 2 6 3 3 3 2" xfId="15683"/>
    <cellStyle name="Normal 2 6 3 3 3 2 2" xfId="15684"/>
    <cellStyle name="Normal 2 6 3 3 3 2 2 2" xfId="15685"/>
    <cellStyle name="Normal 2 6 3 3 3 2 2 2 2" xfId="44318"/>
    <cellStyle name="Normal 2 6 3 3 3 2 2 3" xfId="44317"/>
    <cellStyle name="Normal 2 6 3 3 3 2 3" xfId="15686"/>
    <cellStyle name="Normal 2 6 3 3 3 2 3 2" xfId="44316"/>
    <cellStyle name="Normal 2 6 3 3 3 2 4" xfId="15687"/>
    <cellStyle name="Normal 2 6 3 3 3 2 4 2" xfId="44315"/>
    <cellStyle name="Normal 2 6 3 3 3 2 5" xfId="15688"/>
    <cellStyle name="Normal 2 6 3 3 3 2 5 2" xfId="44314"/>
    <cellStyle name="Normal 2 6 3 3 3 2 6" xfId="44313"/>
    <cellStyle name="Normal 2 6 3 3 3 3" xfId="15689"/>
    <cellStyle name="Normal 2 6 3 3 3 3 2" xfId="15690"/>
    <cellStyle name="Normal 2 6 3 3 3 3 2 2" xfId="44312"/>
    <cellStyle name="Normal 2 6 3 3 3 3 3" xfId="15691"/>
    <cellStyle name="Normal 2 6 3 3 3 3 3 2" xfId="44311"/>
    <cellStyle name="Normal 2 6 3 3 3 3 4" xfId="31141"/>
    <cellStyle name="Normal 2 6 3 3 3 4" xfId="15692"/>
    <cellStyle name="Normal 2 6 3 3 3 4 2" xfId="44310"/>
    <cellStyle name="Normal 2 6 3 3 3 5" xfId="15693"/>
    <cellStyle name="Normal 2 6 3 3 3 5 2" xfId="31140"/>
    <cellStyle name="Normal 2 6 3 3 3 6" xfId="15694"/>
    <cellStyle name="Normal 2 6 3 3 3 6 2" xfId="44309"/>
    <cellStyle name="Normal 2 6 3 3 3 7" xfId="15695"/>
    <cellStyle name="Normal 2 6 3 3 3 7 2" xfId="44308"/>
    <cellStyle name="Normal 2 6 3 3 3 8" xfId="31174"/>
    <cellStyle name="Normal 2 6 3 3 4" xfId="15696"/>
    <cellStyle name="Normal 2 6 3 3 4 2" xfId="15697"/>
    <cellStyle name="Normal 2 6 3 3 4 2 2" xfId="15698"/>
    <cellStyle name="Normal 2 6 3 3 4 2 2 2" xfId="44307"/>
    <cellStyle name="Normal 2 6 3 3 4 2 3" xfId="44306"/>
    <cellStyle name="Normal 2 6 3 3 4 3" xfId="15699"/>
    <cellStyle name="Normal 2 6 3 3 4 3 2" xfId="44305"/>
    <cellStyle name="Normal 2 6 3 3 4 4" xfId="15700"/>
    <cellStyle name="Normal 2 6 3 3 4 4 2" xfId="44304"/>
    <cellStyle name="Normal 2 6 3 3 4 5" xfId="15701"/>
    <cellStyle name="Normal 2 6 3 3 4 5 2" xfId="44303"/>
    <cellStyle name="Normal 2 6 3 3 4 6" xfId="44302"/>
    <cellStyle name="Normal 2 6 3 3 5" xfId="15702"/>
    <cellStyle name="Normal 2 6 3 3 5 2" xfId="15703"/>
    <cellStyle name="Normal 2 6 3 3 5 2 2" xfId="44301"/>
    <cellStyle name="Normal 2 6 3 3 5 3" xfId="15704"/>
    <cellStyle name="Normal 2 6 3 3 5 3 2" xfId="44300"/>
    <cellStyle name="Normal 2 6 3 3 5 4" xfId="44299"/>
    <cellStyle name="Normal 2 6 3 3 6" xfId="15705"/>
    <cellStyle name="Normal 2 6 3 3 6 2" xfId="44297"/>
    <cellStyle name="Normal 2 6 3 3 7" xfId="15706"/>
    <cellStyle name="Normal 2 6 3 3 7 2" xfId="44298"/>
    <cellStyle name="Normal 2 6 3 3 8" xfId="15707"/>
    <cellStyle name="Normal 2 6 3 3 8 2" xfId="32882"/>
    <cellStyle name="Normal 2 6 3 3 9" xfId="15708"/>
    <cellStyle name="Normal 2 6 3 3 9 2" xfId="44296"/>
    <cellStyle name="Normal 2 6 3 4" xfId="15709"/>
    <cellStyle name="Normal 2 6 3 4 2" xfId="15710"/>
    <cellStyle name="Normal 2 6 3 4 2 2" xfId="57036"/>
    <cellStyle name="Normal 2 6 3 4 3" xfId="15711"/>
    <cellStyle name="Normal 2 6 3 4 3 2" xfId="15712"/>
    <cellStyle name="Normal 2 6 3 4 3 2 2" xfId="15713"/>
    <cellStyle name="Normal 2 6 3 4 3 2 2 2" xfId="35125"/>
    <cellStyle name="Normal 2 6 3 4 3 2 3" xfId="15714"/>
    <cellStyle name="Normal 2 6 3 4 3 2 3 2" xfId="44295"/>
    <cellStyle name="Normal 2 6 3 4 3 2 4" xfId="44294"/>
    <cellStyle name="Normal 2 6 3 4 3 3" xfId="15715"/>
    <cellStyle name="Normal 2 6 3 4 3 3 2" xfId="44293"/>
    <cellStyle name="Normal 2 6 3 4 3 4" xfId="15716"/>
    <cellStyle name="Normal 2 6 3 4 3 4 2" xfId="31139"/>
    <cellStyle name="Normal 2 6 3 4 3 5" xfId="15717"/>
    <cellStyle name="Normal 2 6 3 4 3 5 2" xfId="44292"/>
    <cellStyle name="Normal 2 6 3 4 3 6" xfId="54060"/>
    <cellStyle name="Normal 2 6 3 4 4" xfId="15718"/>
    <cellStyle name="Normal 2 6 3 4 4 2" xfId="15719"/>
    <cellStyle name="Normal 2 6 3 4 4 2 2" xfId="44290"/>
    <cellStyle name="Normal 2 6 3 4 4 3" xfId="15720"/>
    <cellStyle name="Normal 2 6 3 4 4 3 2" xfId="55109"/>
    <cellStyle name="Normal 2 6 3 4 4 4" xfId="44289"/>
    <cellStyle name="Normal 2 6 3 4 5" xfId="15721"/>
    <cellStyle name="Normal 2 6 3 4 5 2" xfId="44288"/>
    <cellStyle name="Normal 2 6 3 4 6" xfId="15722"/>
    <cellStyle name="Normal 2 6 3 4 6 2" xfId="44287"/>
    <cellStyle name="Normal 2 6 3 4 7" xfId="15723"/>
    <cellStyle name="Normal 2 6 3 4 7 2" xfId="44291"/>
    <cellStyle name="Normal 2 6 3 4 8" xfId="15724"/>
    <cellStyle name="Normal 2 6 3 4 8 2" xfId="44286"/>
    <cellStyle name="Normal 2 6 3 4 9" xfId="44285"/>
    <cellStyle name="Normal 2 6 3 5" xfId="15725"/>
    <cellStyle name="Normal 2 6 3 5 2" xfId="15726"/>
    <cellStyle name="Normal 2 6 3 5 2 2" xfId="44284"/>
    <cellStyle name="Normal 2 6 3 5 3" xfId="15727"/>
    <cellStyle name="Normal 2 6 3 5 3 2" xfId="15728"/>
    <cellStyle name="Normal 2 6 3 5 3 2 2" xfId="15729"/>
    <cellStyle name="Normal 2 6 3 5 3 2 2 2" xfId="44283"/>
    <cellStyle name="Normal 2 6 3 5 3 2 3" xfId="15730"/>
    <cellStyle name="Normal 2 6 3 5 3 2 3 2" xfId="44282"/>
    <cellStyle name="Normal 2 6 3 5 3 2 4" xfId="44281"/>
    <cellStyle name="Normal 2 6 3 5 3 3" xfId="15731"/>
    <cellStyle name="Normal 2 6 3 5 3 3 2" xfId="44280"/>
    <cellStyle name="Normal 2 6 3 5 3 4" xfId="15732"/>
    <cellStyle name="Normal 2 6 3 5 3 4 2" xfId="44279"/>
    <cellStyle name="Normal 2 6 3 5 3 5" xfId="15733"/>
    <cellStyle name="Normal 2 6 3 5 3 5 2" xfId="31138"/>
    <cellStyle name="Normal 2 6 3 5 3 6" xfId="44278"/>
    <cellStyle name="Normal 2 6 3 5 4" xfId="15734"/>
    <cellStyle name="Normal 2 6 3 5 4 2" xfId="15735"/>
    <cellStyle name="Normal 2 6 3 5 4 2 2" xfId="44277"/>
    <cellStyle name="Normal 2 6 3 5 4 3" xfId="15736"/>
    <cellStyle name="Normal 2 6 3 5 4 3 2" xfId="44276"/>
    <cellStyle name="Normal 2 6 3 5 4 4" xfId="44275"/>
    <cellStyle name="Normal 2 6 3 5 5" xfId="15737"/>
    <cellStyle name="Normal 2 6 3 5 5 2" xfId="44274"/>
    <cellStyle name="Normal 2 6 3 5 6" xfId="15738"/>
    <cellStyle name="Normal 2 6 3 5 6 2" xfId="44273"/>
    <cellStyle name="Normal 2 6 3 5 7" xfId="15739"/>
    <cellStyle name="Normal 2 6 3 5 7 2" xfId="44272"/>
    <cellStyle name="Normal 2 6 3 5 8" xfId="15740"/>
    <cellStyle name="Normal 2 6 3 5 8 2" xfId="44271"/>
    <cellStyle name="Normal 2 6 3 5 9" xfId="32881"/>
    <cellStyle name="Normal 2 6 3 6" xfId="15741"/>
    <cellStyle name="Normal 2 6 3 6 2" xfId="15742"/>
    <cellStyle name="Normal 2 6 3 6 2 2" xfId="44270"/>
    <cellStyle name="Normal 2 6 3 6 3" xfId="15743"/>
    <cellStyle name="Normal 2 6 3 6 3 2" xfId="15744"/>
    <cellStyle name="Normal 2 6 3 6 3 2 2" xfId="15745"/>
    <cellStyle name="Normal 2 6 3 6 3 2 2 2" xfId="44269"/>
    <cellStyle name="Normal 2 6 3 6 3 2 3" xfId="15746"/>
    <cellStyle name="Normal 2 6 3 6 3 2 3 2" xfId="44268"/>
    <cellStyle name="Normal 2 6 3 6 3 2 4" xfId="44267"/>
    <cellStyle name="Normal 2 6 3 6 3 3" xfId="15747"/>
    <cellStyle name="Normal 2 6 3 6 3 3 2" xfId="44266"/>
    <cellStyle name="Normal 2 6 3 6 3 4" xfId="15748"/>
    <cellStyle name="Normal 2 6 3 6 3 4 2" xfId="44265"/>
    <cellStyle name="Normal 2 6 3 6 3 5" xfId="15749"/>
    <cellStyle name="Normal 2 6 3 6 3 5 2" xfId="31137"/>
    <cellStyle name="Normal 2 6 3 6 3 6" xfId="44264"/>
    <cellStyle name="Normal 2 6 3 6 4" xfId="15750"/>
    <cellStyle name="Normal 2 6 3 6 4 2" xfId="15751"/>
    <cellStyle name="Normal 2 6 3 6 4 2 2" xfId="44263"/>
    <cellStyle name="Normal 2 6 3 6 4 3" xfId="15752"/>
    <cellStyle name="Normal 2 6 3 6 4 3 2" xfId="44262"/>
    <cellStyle name="Normal 2 6 3 6 4 4" xfId="44261"/>
    <cellStyle name="Normal 2 6 3 6 5" xfId="15753"/>
    <cellStyle name="Normal 2 6 3 6 5 2" xfId="44260"/>
    <cellStyle name="Normal 2 6 3 6 6" xfId="15754"/>
    <cellStyle name="Normal 2 6 3 6 6 2" xfId="44259"/>
    <cellStyle name="Normal 2 6 3 6 7" xfId="15755"/>
    <cellStyle name="Normal 2 6 3 6 7 2" xfId="44258"/>
    <cellStyle name="Normal 2 6 3 6 8" xfId="15756"/>
    <cellStyle name="Normal 2 6 3 6 8 2" xfId="31136"/>
    <cellStyle name="Normal 2 6 3 6 9" xfId="44257"/>
    <cellStyle name="Normal 2 6 3 7" xfId="15757"/>
    <cellStyle name="Normal 2 6 3 7 2" xfId="15758"/>
    <cellStyle name="Normal 2 6 3 7 2 2" xfId="44256"/>
    <cellStyle name="Normal 2 6 3 7 3" xfId="15759"/>
    <cellStyle name="Normal 2 6 3 7 3 2" xfId="15760"/>
    <cellStyle name="Normal 2 6 3 7 3 2 2" xfId="15761"/>
    <cellStyle name="Normal 2 6 3 7 3 2 2 2" xfId="44255"/>
    <cellStyle name="Normal 2 6 3 7 3 2 3" xfId="15762"/>
    <cellStyle name="Normal 2 6 3 7 3 2 3 2" xfId="31135"/>
    <cellStyle name="Normal 2 6 3 7 3 2 4" xfId="44254"/>
    <cellStyle name="Normal 2 6 3 7 3 3" xfId="15763"/>
    <cellStyle name="Normal 2 6 3 7 3 3 2" xfId="44253"/>
    <cellStyle name="Normal 2 6 3 7 3 4" xfId="15764"/>
    <cellStyle name="Normal 2 6 3 7 3 4 2" xfId="44252"/>
    <cellStyle name="Normal 2 6 3 7 3 5" xfId="15765"/>
    <cellStyle name="Normal 2 6 3 7 3 5 2" xfId="44251"/>
    <cellStyle name="Normal 2 6 3 7 3 6" xfId="44250"/>
    <cellStyle name="Normal 2 6 3 7 4" xfId="15766"/>
    <cellStyle name="Normal 2 6 3 7 4 2" xfId="15767"/>
    <cellStyle name="Normal 2 6 3 7 4 2 2" xfId="44249"/>
    <cellStyle name="Normal 2 6 3 7 4 3" xfId="15768"/>
    <cellStyle name="Normal 2 6 3 7 4 3 2" xfId="44248"/>
    <cellStyle name="Normal 2 6 3 7 4 4" xfId="33440"/>
    <cellStyle name="Normal 2 6 3 7 5" xfId="15769"/>
    <cellStyle name="Normal 2 6 3 7 5 2" xfId="44246"/>
    <cellStyle name="Normal 2 6 3 7 6" xfId="15770"/>
    <cellStyle name="Normal 2 6 3 7 6 2" xfId="34078"/>
    <cellStyle name="Normal 2 6 3 7 7" xfId="15771"/>
    <cellStyle name="Normal 2 6 3 7 7 2" xfId="44247"/>
    <cellStyle name="Normal 2 6 3 7 8" xfId="15772"/>
    <cellStyle name="Normal 2 6 3 7 8 2" xfId="55642"/>
    <cellStyle name="Normal 2 6 3 7 9" xfId="34076"/>
    <cellStyle name="Normal 2 6 3 8" xfId="15773"/>
    <cellStyle name="Normal 2 6 3 8 2" xfId="34077"/>
    <cellStyle name="Normal 2 6 3 9" xfId="15774"/>
    <cellStyle name="Normal 2 6 3 9 2" xfId="44245"/>
    <cellStyle name="Normal 2 6 3_Score samlet Q4 2011" xfId="15775"/>
    <cellStyle name="Normal 2 6 4" xfId="1371"/>
    <cellStyle name="Normal 2 6 4 2" xfId="15777"/>
    <cellStyle name="Normal 2 6 4 2 2" xfId="15778"/>
    <cellStyle name="Normal 2 6 4 2 2 2" xfId="57461"/>
    <cellStyle name="Normal 2 6 4 2 3" xfId="35124"/>
    <cellStyle name="Normal 2 6 4 3" xfId="15779"/>
    <cellStyle name="Normal 2 6 4 3 2" xfId="15780"/>
    <cellStyle name="Normal 2 6 4 3 2 2" xfId="15781"/>
    <cellStyle name="Normal 2 6 4 3 2 2 2" xfId="15782"/>
    <cellStyle name="Normal 2 6 4 3 2 2 2 2" xfId="44244"/>
    <cellStyle name="Normal 2 6 4 3 2 2 3" xfId="35123"/>
    <cellStyle name="Normal 2 6 4 3 2 3" xfId="15783"/>
    <cellStyle name="Normal 2 6 4 3 2 3 2" xfId="34072"/>
    <cellStyle name="Normal 2 6 4 3 2 4" xfId="15784"/>
    <cellStyle name="Normal 2 6 4 3 2 4 2" xfId="54058"/>
    <cellStyle name="Normal 2 6 4 3 2 5" xfId="15785"/>
    <cellStyle name="Normal 2 6 4 3 2 5 2" xfId="34075"/>
    <cellStyle name="Normal 2 6 4 3 2 6" xfId="55108"/>
    <cellStyle name="Normal 2 6 4 3 3" xfId="15786"/>
    <cellStyle name="Normal 2 6 4 3 3 2" xfId="15787"/>
    <cellStyle name="Normal 2 6 4 3 3 2 2" xfId="33439"/>
    <cellStyle name="Normal 2 6 4 3 3 3" xfId="15788"/>
    <cellStyle name="Normal 2 6 4 3 3 3 2" xfId="31902"/>
    <cellStyle name="Normal 2 6 4 3 3 4" xfId="44241"/>
    <cellStyle name="Normal 2 6 4 3 4" xfId="15789"/>
    <cellStyle name="Normal 2 6 4 3 4 2" xfId="33338"/>
    <cellStyle name="Normal 2 6 4 3 5" xfId="15790"/>
    <cellStyle name="Normal 2 6 4 3 5 2" xfId="44243"/>
    <cellStyle name="Normal 2 6 4 3 6" xfId="15791"/>
    <cellStyle name="Normal 2 6 4 3 6 2" xfId="54056"/>
    <cellStyle name="Normal 2 6 4 3 7" xfId="15792"/>
    <cellStyle name="Normal 2 6 4 3 7 2" xfId="34074"/>
    <cellStyle name="Normal 2 6 4 3 8" xfId="44242"/>
    <cellStyle name="Normal 2 6 4 4" xfId="15793"/>
    <cellStyle name="Normal 2 6 4 4 2" xfId="57460"/>
    <cellStyle name="Normal 2 6 4 5" xfId="29909"/>
    <cellStyle name="Normal 2 6 4 5 2" xfId="34073"/>
    <cellStyle name="Normal 2 6 4 6" xfId="15776"/>
    <cellStyle name="Normal 2 6 4 7" xfId="35144"/>
    <cellStyle name="Normal 2 6 4 8" xfId="3145"/>
    <cellStyle name="Normal 2 6 4_Score samlet Q4 2011" xfId="15794"/>
    <cellStyle name="Normal 2 6 5" xfId="1372"/>
    <cellStyle name="Normal 2 6 5 2" xfId="15796"/>
    <cellStyle name="Normal 2 6 5 2 2" xfId="54057"/>
    <cellStyle name="Normal 2 6 5 3" xfId="15797"/>
    <cellStyle name="Normal 2 6 5 3 2" xfId="35122"/>
    <cellStyle name="Normal 2 6 5 4" xfId="29910"/>
    <cellStyle name="Normal 2 6 5 4 2" xfId="31986"/>
    <cellStyle name="Normal 2 6 5 5" xfId="15795"/>
    <cellStyle name="Normal 2 6 5 6" xfId="44240"/>
    <cellStyle name="Normal 2 6 5 7" xfId="3146"/>
    <cellStyle name="Normal 2 6 6" xfId="1373"/>
    <cellStyle name="Normal 2 6 6 2" xfId="15799"/>
    <cellStyle name="Normal 2 6 6 2 2" xfId="33438"/>
    <cellStyle name="Normal 2 6 6 3" xfId="15800"/>
    <cellStyle name="Normal 2 6 6 3 2" xfId="34069"/>
    <cellStyle name="Normal 2 6 6 4" xfId="29911"/>
    <cellStyle name="Normal 2 6 6 4 2" xfId="44239"/>
    <cellStyle name="Normal 2 6 6 5" xfId="15798"/>
    <cellStyle name="Normal 2 6 6 6" xfId="54054"/>
    <cellStyle name="Normal 2 6 6 7" xfId="3147"/>
    <cellStyle name="Normal 2 6 7" xfId="1374"/>
    <cellStyle name="Normal 2 6 7 2" xfId="15802"/>
    <cellStyle name="Normal 2 6 7 2 2" xfId="34071"/>
    <cellStyle name="Normal 2 6 7 3" xfId="15803"/>
    <cellStyle name="Normal 2 6 7 3 2" xfId="44238"/>
    <cellStyle name="Normal 2 6 7 4" xfId="29912"/>
    <cellStyle name="Normal 2 6 7 4 2" xfId="44233"/>
    <cellStyle name="Normal 2 6 7 5" xfId="15801"/>
    <cellStyle name="Normal 2 6 7 6" xfId="53265"/>
    <cellStyle name="Normal 2 6 7 7" xfId="3148"/>
    <cellStyle name="Normal 2 6 8" xfId="1375"/>
    <cellStyle name="Normal 2 6 8 2" xfId="15805"/>
    <cellStyle name="Normal 2 6 8 2 2" xfId="57459"/>
    <cellStyle name="Normal 2 6 8 3" xfId="15806"/>
    <cellStyle name="Normal 2 6 8 3 2" xfId="44236"/>
    <cellStyle name="Normal 2 6 8 4" xfId="29913"/>
    <cellStyle name="Normal 2 6 8 4 2" xfId="44235"/>
    <cellStyle name="Normal 2 6 8 5" xfId="15804"/>
    <cellStyle name="Normal 2 6 8 6" xfId="44234"/>
    <cellStyle name="Normal 2 6 8 7" xfId="3149"/>
    <cellStyle name="Normal 2 6 9" xfId="15807"/>
    <cellStyle name="Normal 2 6 9 2" xfId="15808"/>
    <cellStyle name="Normal 2 6 9 2 2" xfId="53666"/>
    <cellStyle name="Normal 2 6 9 3" xfId="44228"/>
    <cellStyle name="Normal 2 6_Risikomatrise samlet 2012" xfId="15809"/>
    <cellStyle name="Normal 2 60" xfId="1376"/>
    <cellStyle name="Normal 2 60 2" xfId="29914"/>
    <cellStyle name="Normal 2 60 2 2" xfId="55432"/>
    <cellStyle name="Normal 2 60 3" xfId="15810"/>
    <cellStyle name="Normal 2 60 4" xfId="44232"/>
    <cellStyle name="Normal 2 60 5" xfId="3150"/>
    <cellStyle name="Normal 2 61" xfId="1377"/>
    <cellStyle name="Normal 2 61 2" xfId="29915"/>
    <cellStyle name="Normal 2 61 2 2" xfId="44231"/>
    <cellStyle name="Normal 2 61 3" xfId="15811"/>
    <cellStyle name="Normal 2 61 4" xfId="44230"/>
    <cellStyle name="Normal 2 61 5" xfId="3151"/>
    <cellStyle name="Normal 2 62" xfId="1378"/>
    <cellStyle name="Normal 2 62 2" xfId="29916"/>
    <cellStyle name="Normal 2 62 2 2" xfId="44229"/>
    <cellStyle name="Normal 2 62 3" xfId="15812"/>
    <cellStyle name="Normal 2 62 4" xfId="35120"/>
    <cellStyle name="Normal 2 62 5" xfId="3152"/>
    <cellStyle name="Normal 2 63" xfId="1379"/>
    <cellStyle name="Normal 2 63 2" xfId="29917"/>
    <cellStyle name="Normal 2 63 2 2" xfId="44227"/>
    <cellStyle name="Normal 2 63 3" xfId="15813"/>
    <cellStyle name="Normal 2 63 4" xfId="44226"/>
    <cellStyle name="Normal 2 63 5" xfId="3153"/>
    <cellStyle name="Normal 2 64" xfId="1380"/>
    <cellStyle name="Normal 2 64 2" xfId="29918"/>
    <cellStyle name="Normal 2 64 2 2" xfId="44225"/>
    <cellStyle name="Normal 2 64 3" xfId="15814"/>
    <cellStyle name="Normal 2 64 4" xfId="44224"/>
    <cellStyle name="Normal 2 64 5" xfId="3154"/>
    <cellStyle name="Normal 2 65" xfId="1381"/>
    <cellStyle name="Normal 2 65 2" xfId="29919"/>
    <cellStyle name="Normal 2 65 2 2" xfId="44223"/>
    <cellStyle name="Normal 2 65 3" xfId="15815"/>
    <cellStyle name="Normal 2 65 4" xfId="44222"/>
    <cellStyle name="Normal 2 65 5" xfId="3155"/>
    <cellStyle name="Normal 2 66" xfId="1382"/>
    <cellStyle name="Normal 2 66 2" xfId="29920"/>
    <cellStyle name="Normal 2 66 2 2" xfId="44221"/>
    <cellStyle name="Normal 2 66 3" xfId="15816"/>
    <cellStyle name="Normal 2 66 4" xfId="44220"/>
    <cellStyle name="Normal 2 66 5" xfId="3156"/>
    <cellStyle name="Normal 2 67" xfId="1383"/>
    <cellStyle name="Normal 2 67 2" xfId="29921"/>
    <cellStyle name="Normal 2 67 2 2" xfId="44219"/>
    <cellStyle name="Normal 2 67 3" xfId="15817"/>
    <cellStyle name="Normal 2 67 4" xfId="44218"/>
    <cellStyle name="Normal 2 67 5" xfId="3157"/>
    <cellStyle name="Normal 2 68" xfId="1384"/>
    <cellStyle name="Normal 2 68 2" xfId="29922"/>
    <cellStyle name="Normal 2 68 2 2" xfId="44217"/>
    <cellStyle name="Normal 2 68 3" xfId="15818"/>
    <cellStyle name="Normal 2 68 4" xfId="44216"/>
    <cellStyle name="Normal 2 68 5" xfId="3158"/>
    <cellStyle name="Normal 2 69" xfId="1385"/>
    <cellStyle name="Normal 2 69 2" xfId="29923"/>
    <cellStyle name="Normal 2 69 2 2" xfId="44215"/>
    <cellStyle name="Normal 2 69 3" xfId="15819"/>
    <cellStyle name="Normal 2 69 4" xfId="44214"/>
    <cellStyle name="Normal 2 69 5" xfId="3159"/>
    <cellStyle name="Normal 2 7" xfId="1386"/>
    <cellStyle name="Normal 2 7 10" xfId="1387"/>
    <cellStyle name="Normal 2 7 10 2" xfId="15822"/>
    <cellStyle name="Normal 2 7 10 2 2" xfId="44210"/>
    <cellStyle name="Normal 2 7 10 3" xfId="29925"/>
    <cellStyle name="Normal 2 7 10 3 2" xfId="44213"/>
    <cellStyle name="Normal 2 7 10 4" xfId="15821"/>
    <cellStyle name="Normal 2 7 10 5" xfId="44212"/>
    <cellStyle name="Normal 2 7 10 6" xfId="3161"/>
    <cellStyle name="Normal 2 7 11" xfId="1388"/>
    <cellStyle name="Normal 2 7 11 2" xfId="29926"/>
    <cellStyle name="Normal 2 7 11 2 2" xfId="44211"/>
    <cellStyle name="Normal 2 7 11 3" xfId="15823"/>
    <cellStyle name="Normal 2 7 11 4" xfId="34070"/>
    <cellStyle name="Normal 2 7 11 5" xfId="3162"/>
    <cellStyle name="Normal 2 7 12" xfId="1389"/>
    <cellStyle name="Normal 2 7 12 2" xfId="29927"/>
    <cellStyle name="Normal 2 7 12 2 2" xfId="44237"/>
    <cellStyle name="Normal 2 7 12 3" xfId="15824"/>
    <cellStyle name="Normal 2 7 12 4" xfId="54055"/>
    <cellStyle name="Normal 2 7 12 5" xfId="3163"/>
    <cellStyle name="Normal 2 7 13" xfId="1390"/>
    <cellStyle name="Normal 2 7 13 2" xfId="29928"/>
    <cellStyle name="Normal 2 7 13 2 2" xfId="44209"/>
    <cellStyle name="Normal 2 7 13 3" xfId="15825"/>
    <cellStyle name="Normal 2 7 13 4" xfId="44204"/>
    <cellStyle name="Normal 2 7 13 5" xfId="3164"/>
    <cellStyle name="Normal 2 7 14" xfId="1391"/>
    <cellStyle name="Normal 2 7 14 2" xfId="29929"/>
    <cellStyle name="Normal 2 7 14 2 2" xfId="44208"/>
    <cellStyle name="Normal 2 7 14 3" xfId="15826"/>
    <cellStyle name="Normal 2 7 14 4" xfId="44207"/>
    <cellStyle name="Normal 2 7 14 5" xfId="3165"/>
    <cellStyle name="Normal 2 7 15" xfId="1392"/>
    <cellStyle name="Normal 2 7 15 2" xfId="29930"/>
    <cellStyle name="Normal 2 7 15 2 2" xfId="44206"/>
    <cellStyle name="Normal 2 7 15 3" xfId="15827"/>
    <cellStyle name="Normal 2 7 15 4" xfId="44205"/>
    <cellStyle name="Normal 2 7 15 5" xfId="3166"/>
    <cellStyle name="Normal 2 7 16" xfId="1393"/>
    <cellStyle name="Normal 2 7 16 2" xfId="29931"/>
    <cellStyle name="Normal 2 7 16 2 2" xfId="32878"/>
    <cellStyle name="Normal 2 7 16 3" xfId="15828"/>
    <cellStyle name="Normal 2 7 16 4" xfId="44198"/>
    <cellStyle name="Normal 2 7 16 5" xfId="3167"/>
    <cellStyle name="Normal 2 7 17" xfId="1394"/>
    <cellStyle name="Normal 2 7 17 2" xfId="29932"/>
    <cellStyle name="Normal 2 7 17 2 2" xfId="57035"/>
    <cellStyle name="Normal 2 7 17 3" xfId="15829"/>
    <cellStyle name="Normal 2 7 17 4" xfId="44203"/>
    <cellStyle name="Normal 2 7 17 5" xfId="3168"/>
    <cellStyle name="Normal 2 7 18" xfId="1395"/>
    <cellStyle name="Normal 2 7 18 2" xfId="29933"/>
    <cellStyle name="Normal 2 7 18 2 2" xfId="44202"/>
    <cellStyle name="Normal 2 7 18 3" xfId="15830"/>
    <cellStyle name="Normal 2 7 18 4" xfId="44201"/>
    <cellStyle name="Normal 2 7 18 5" xfId="3169"/>
    <cellStyle name="Normal 2 7 19" xfId="1396"/>
    <cellStyle name="Normal 2 7 19 2" xfId="29934"/>
    <cellStyle name="Normal 2 7 19 2 2" xfId="44200"/>
    <cellStyle name="Normal 2 7 19 3" xfId="15831"/>
    <cellStyle name="Normal 2 7 19 4" xfId="31134"/>
    <cellStyle name="Normal 2 7 19 5" xfId="3170"/>
    <cellStyle name="Normal 2 7 2" xfId="1397"/>
    <cellStyle name="Normal 2 7 2 10" xfId="15833"/>
    <cellStyle name="Normal 2 7 2 10 2" xfId="15834"/>
    <cellStyle name="Normal 2 7 2 10 2 2" xfId="44199"/>
    <cellStyle name="Normal 2 7 2 10 3" xfId="32877"/>
    <cellStyle name="Normal 2 7 2 11" xfId="15835"/>
    <cellStyle name="Normal 2 7 2 11 2" xfId="15836"/>
    <cellStyle name="Normal 2 7 2 11 2 2" xfId="15837"/>
    <cellStyle name="Normal 2 7 2 11 2 2 2" xfId="15838"/>
    <cellStyle name="Normal 2 7 2 11 2 2 2 2" xfId="44193"/>
    <cellStyle name="Normal 2 7 2 11 2 2 3" xfId="15839"/>
    <cellStyle name="Normal 2 7 2 11 2 2 3 2" xfId="57034"/>
    <cellStyle name="Normal 2 7 2 11 2 2 4" xfId="44197"/>
    <cellStyle name="Normal 2 7 2 11 2 3" xfId="15840"/>
    <cellStyle name="Normal 2 7 2 11 2 3 2" xfId="44196"/>
    <cellStyle name="Normal 2 7 2 11 2 4" xfId="15841"/>
    <cellStyle name="Normal 2 7 2 11 2 4 2" xfId="55107"/>
    <cellStyle name="Normal 2 7 2 11 2 5" xfId="15842"/>
    <cellStyle name="Normal 2 7 2 11 2 5 2" xfId="44195"/>
    <cellStyle name="Normal 2 7 2 11 2 6" xfId="44194"/>
    <cellStyle name="Normal 2 7 2 11 3" xfId="15843"/>
    <cellStyle name="Normal 2 7 2 11 3 2" xfId="15844"/>
    <cellStyle name="Normal 2 7 2 11 3 2 2" xfId="32876"/>
    <cellStyle name="Normal 2 7 2 11 3 3" xfId="15845"/>
    <cellStyle name="Normal 2 7 2 11 3 3 2" xfId="57027"/>
    <cellStyle name="Normal 2 7 2 11 3 4" xfId="44192"/>
    <cellStyle name="Normal 2 7 2 11 4" xfId="15846"/>
    <cellStyle name="Normal 2 7 2 11 4 2" xfId="44191"/>
    <cellStyle name="Normal 2 7 2 11 5" xfId="15847"/>
    <cellStyle name="Normal 2 7 2 11 5 2" xfId="44190"/>
    <cellStyle name="Normal 2 7 2 11 6" xfId="15848"/>
    <cellStyle name="Normal 2 7 2 11 6 2" xfId="44189"/>
    <cellStyle name="Normal 2 7 2 11 7" xfId="15849"/>
    <cellStyle name="Normal 2 7 2 11 7 2" xfId="44184"/>
    <cellStyle name="Normal 2 7 2 11 8" xfId="57033"/>
    <cellStyle name="Normal 2 7 2 12" xfId="15850"/>
    <cellStyle name="Normal 2 7 2 12 2" xfId="44188"/>
    <cellStyle name="Normal 2 7 2 13" xfId="15851"/>
    <cellStyle name="Normal 2 7 2 13 2" xfId="44187"/>
    <cellStyle name="Normal 2 7 2 14" xfId="29935"/>
    <cellStyle name="Normal 2 7 2 14 2" xfId="44186"/>
    <cellStyle name="Normal 2 7 2 15" xfId="15832"/>
    <cellStyle name="Normal 2 7 2 16" xfId="44185"/>
    <cellStyle name="Normal 2 7 2 17" xfId="3171"/>
    <cellStyle name="Normal 2 7 2 2" xfId="1398"/>
    <cellStyle name="Normal 2 7 2 2 10" xfId="15852"/>
    <cellStyle name="Normal 2 7 2 2 2" xfId="1399"/>
    <cellStyle name="Normal 2 7 2 2 2 10" xfId="29937"/>
    <cellStyle name="Normal 2 7 2 2 2 10 2" xfId="32875"/>
    <cellStyle name="Normal 2 7 2 2 2 11" xfId="15853"/>
    <cellStyle name="Normal 2 7 2 2 2 12" xfId="44179"/>
    <cellStyle name="Normal 2 7 2 2 2 13" xfId="3172"/>
    <cellStyle name="Normal 2 7 2 2 2 2" xfId="1400"/>
    <cellStyle name="Normal 2 7 2 2 2 2 2" xfId="1401"/>
    <cellStyle name="Normal 2 7 2 2 2 2 2 2" xfId="15856"/>
    <cellStyle name="Normal 2 7 2 2 2 2 2 2 2" xfId="57032"/>
    <cellStyle name="Normal 2 7 2 2 2 2 2 3" xfId="15857"/>
    <cellStyle name="Normal 2 7 2 2 2 2 2 3 2" xfId="44183"/>
    <cellStyle name="Normal 2 7 2 2 2 2 2 4" xfId="29939"/>
    <cellStyle name="Normal 2 7 2 2 2 2 2 4 2" xfId="44182"/>
    <cellStyle name="Normal 2 7 2 2 2 2 2 5" xfId="15855"/>
    <cellStyle name="Normal 2 7 2 2 2 2 2 6" xfId="44181"/>
    <cellStyle name="Normal 2 7 2 2 2 2 2 7" xfId="3173"/>
    <cellStyle name="Normal 2 7 2 2 2 2 3" xfId="29938"/>
    <cellStyle name="Normal 2 7 2 2 2 2 3 2" xfId="44180"/>
    <cellStyle name="Normal 2 7 2 2 2 2 4" xfId="15854"/>
    <cellStyle name="Normal 2 7 2 2 2 2_Score samlet Q4 2011" xfId="15858"/>
    <cellStyle name="Normal 2 7 2 2 2 3" xfId="1402"/>
    <cellStyle name="Normal 2 7 2 2 2 3 2" xfId="15860"/>
    <cellStyle name="Normal 2 7 2 2 2 3 2 2" xfId="15861"/>
    <cellStyle name="Normal 2 7 2 2 2 3 2 2 2" xfId="32874"/>
    <cellStyle name="Normal 2 7 2 2 2 3 2 3" xfId="44178"/>
    <cellStyle name="Normal 2 7 2 2 2 3 3" xfId="15862"/>
    <cellStyle name="Normal 2 7 2 2 2 3 3 2" xfId="44177"/>
    <cellStyle name="Normal 2 7 2 2 2 3 4" xfId="15863"/>
    <cellStyle name="Normal 2 7 2 2 2 3 4 2" xfId="44176"/>
    <cellStyle name="Normal 2 7 2 2 2 3 5" xfId="29940"/>
    <cellStyle name="Normal 2 7 2 2 2 3 5 2" xfId="44175"/>
    <cellStyle name="Normal 2 7 2 2 2 3 6" xfId="15859"/>
    <cellStyle name="Normal 2 7 2 2 2 3 7" xfId="44174"/>
    <cellStyle name="Normal 2 7 2 2 2 3 8" xfId="3174"/>
    <cellStyle name="Normal 2 7 2 2 2 3_Score samlet Q4 2011" xfId="15864"/>
    <cellStyle name="Normal 2 7 2 2 2 4" xfId="1403"/>
    <cellStyle name="Normal 2 7 2 2 2 4 2" xfId="15866"/>
    <cellStyle name="Normal 2 7 2 2 2 4 2 2" xfId="44173"/>
    <cellStyle name="Normal 2 7 2 2 2 4 3" xfId="15867"/>
    <cellStyle name="Normal 2 7 2 2 2 4 3 2" xfId="44172"/>
    <cellStyle name="Normal 2 7 2 2 2 4 4" xfId="29941"/>
    <cellStyle name="Normal 2 7 2 2 2 4 4 2" xfId="44171"/>
    <cellStyle name="Normal 2 7 2 2 2 4 5" xfId="15865"/>
    <cellStyle name="Normal 2 7 2 2 2 4 6" xfId="44170"/>
    <cellStyle name="Normal 2 7 2 2 2 4 7" xfId="3175"/>
    <cellStyle name="Normal 2 7 2 2 2 5" xfId="1404"/>
    <cellStyle name="Normal 2 7 2 2 2 5 2" xfId="15869"/>
    <cellStyle name="Normal 2 7 2 2 2 5 2 2" xfId="44169"/>
    <cellStyle name="Normal 2 7 2 2 2 5 3" xfId="15870"/>
    <cellStyle name="Normal 2 7 2 2 2 5 3 2" xfId="44168"/>
    <cellStyle name="Normal 2 7 2 2 2 5 4" xfId="29942"/>
    <cellStyle name="Normal 2 7 2 2 2 5 4 2" xfId="44167"/>
    <cellStyle name="Normal 2 7 2 2 2 5 5" xfId="15868"/>
    <cellStyle name="Normal 2 7 2 2 2 5 6" xfId="44166"/>
    <cellStyle name="Normal 2 7 2 2 2 5 7" xfId="3176"/>
    <cellStyle name="Normal 2 7 2 2 2 6" xfId="15871"/>
    <cellStyle name="Normal 2 7 2 2 2 6 2" xfId="15872"/>
    <cellStyle name="Normal 2 7 2 2 2 6 2 2" xfId="44165"/>
    <cellStyle name="Normal 2 7 2 2 2 6 3" xfId="44164"/>
    <cellStyle name="Normal 2 7 2 2 2 7" xfId="15873"/>
    <cellStyle name="Normal 2 7 2 2 2 7 2" xfId="15874"/>
    <cellStyle name="Normal 2 7 2 2 2 7 2 2" xfId="44163"/>
    <cellStyle name="Normal 2 7 2 2 2 7 3" xfId="44162"/>
    <cellStyle name="Normal 2 7 2 2 2 8" xfId="15875"/>
    <cellStyle name="Normal 2 7 2 2 2 8 2" xfId="44161"/>
    <cellStyle name="Normal 2 7 2 2 2 9" xfId="15876"/>
    <cellStyle name="Normal 2 7 2 2 2 9 2" xfId="44160"/>
    <cellStyle name="Normal 2 7 2 2 3" xfId="1405"/>
    <cellStyle name="Normal 2 7 2 2 3 2" xfId="15878"/>
    <cellStyle name="Normal 2 7 2 2 3 2 2" xfId="44159"/>
    <cellStyle name="Normal 2 7 2 2 3 3" xfId="15879"/>
    <cellStyle name="Normal 2 7 2 2 3 3 2" xfId="15880"/>
    <cellStyle name="Normal 2 7 2 2 3 3 2 2" xfId="44158"/>
    <cellStyle name="Normal 2 7 2 2 3 3 3" xfId="44157"/>
    <cellStyle name="Normal 2 7 2 2 3 4" xfId="15881"/>
    <cellStyle name="Normal 2 7 2 2 3 4 2" xfId="4124"/>
    <cellStyle name="Normal 2 7 2 2 3 5" xfId="15882"/>
    <cellStyle name="Normal 2 7 2 2 3 5 2" xfId="32880"/>
    <cellStyle name="Normal 2 7 2 2 3 6" xfId="29943"/>
    <cellStyle name="Normal 2 7 2 2 3 6 2" xfId="44156"/>
    <cellStyle name="Normal 2 7 2 2 3 7" xfId="15877"/>
    <cellStyle name="Normal 2 7 2 2 3 8" xfId="33437"/>
    <cellStyle name="Normal 2 7 2 2 3 9" xfId="3177"/>
    <cellStyle name="Normal 2 7 2 2 3_Risikomatrise samlet 2012" xfId="15883"/>
    <cellStyle name="Normal 2 7 2 2 4" xfId="1406"/>
    <cellStyle name="Normal 2 7 2 2 4 2" xfId="29944"/>
    <cellStyle name="Normal 2 7 2 2 4 2 2" xfId="44154"/>
    <cellStyle name="Normal 2 7 2 2 4 3" xfId="15884"/>
    <cellStyle name="Normal 2 7 2 2 5" xfId="1407"/>
    <cellStyle name="Normal 2 7 2 2 5 2" xfId="29945"/>
    <cellStyle name="Normal 2 7 2 2 5 2 2" xfId="44153"/>
    <cellStyle name="Normal 2 7 2 2 5 3" xfId="15885"/>
    <cellStyle name="Normal 2 7 2 2 6" xfId="15886"/>
    <cellStyle name="Normal 2 7 2 2 6 2" xfId="15887"/>
    <cellStyle name="Normal 2 7 2 2 6 2 2" xfId="44152"/>
    <cellStyle name="Normal 2 7 2 2 6 3" xfId="44151"/>
    <cellStyle name="Normal 2 7 2 2 7" xfId="15888"/>
    <cellStyle name="Normal 2 7 2 2 7 2" xfId="34066"/>
    <cellStyle name="Normal 2 7 2 2 8" xfId="15889"/>
    <cellStyle name="Normal 2 7 2 2 8 2" xfId="44155"/>
    <cellStyle name="Normal 2 7 2 2 9" xfId="29936"/>
    <cellStyle name="Normal 2 7 2 2 9 2" xfId="31133"/>
    <cellStyle name="Normal 2 7 2 2_Score samlet Q4 2011" xfId="15890"/>
    <cellStyle name="Normal 2 7 2 3" xfId="1408"/>
    <cellStyle name="Normal 2 7 2 3 2" xfId="15892"/>
    <cellStyle name="Normal 2 7 2 3 2 2" xfId="15893"/>
    <cellStyle name="Normal 2 7 2 3 2 2 2" xfId="54049"/>
    <cellStyle name="Normal 2 7 2 3 2 3" xfId="44149"/>
    <cellStyle name="Normal 2 7 2 3 3" xfId="15894"/>
    <cellStyle name="Normal 2 7 2 3 3 2" xfId="44148"/>
    <cellStyle name="Normal 2 7 2 3 4" xfId="15895"/>
    <cellStyle name="Normal 2 7 2 3 4 2" xfId="44147"/>
    <cellStyle name="Normal 2 7 2 3 5" xfId="29946"/>
    <cellStyle name="Normal 2 7 2 3 5 2" xfId="44146"/>
    <cellStyle name="Normal 2 7 2 3 6" xfId="15891"/>
    <cellStyle name="Normal 2 7 2 3 7" xfId="34068"/>
    <cellStyle name="Normal 2 7 2 3 8" xfId="3178"/>
    <cellStyle name="Normal 2 7 2 3_Score samlet Q4 2011" xfId="15896"/>
    <cellStyle name="Normal 2 7 2 4" xfId="1409"/>
    <cellStyle name="Normal 2 7 2 4 2" xfId="15898"/>
    <cellStyle name="Normal 2 7 2 4 2 2" xfId="44150"/>
    <cellStyle name="Normal 2 7 2 4 3" xfId="15899"/>
    <cellStyle name="Normal 2 7 2 4 3 2" xfId="15900"/>
    <cellStyle name="Normal 2 7 2 4 3 2 2" xfId="44145"/>
    <cellStyle name="Normal 2 7 2 4 3 3" xfId="57457"/>
    <cellStyle name="Normal 2 7 2 4 4" xfId="29947"/>
    <cellStyle name="Normal 2 7 2 4 4 2" xfId="44143"/>
    <cellStyle name="Normal 2 7 2 4 5" xfId="15897"/>
    <cellStyle name="Normal 2 7 2 4_Risikomatrise samlet 2012" xfId="15901"/>
    <cellStyle name="Normal 2 7 2 5" xfId="1410"/>
    <cellStyle name="Normal 2 7 2 5 2" xfId="15903"/>
    <cellStyle name="Normal 2 7 2 5 2 2" xfId="15904"/>
    <cellStyle name="Normal 2 7 2 5 2 2 2" xfId="44142"/>
    <cellStyle name="Normal 2 7 2 5 2 3" xfId="44141"/>
    <cellStyle name="Normal 2 7 2 5 3" xfId="15905"/>
    <cellStyle name="Normal 2 7 2 5 3 2" xfId="44140"/>
    <cellStyle name="Normal 2 7 2 5 4" xfId="15906"/>
    <cellStyle name="Normal 2 7 2 5 4 2" xfId="34067"/>
    <cellStyle name="Normal 2 7 2 5 5" xfId="29948"/>
    <cellStyle name="Normal 2 7 2 5 5 2" xfId="44144"/>
    <cellStyle name="Normal 2 7 2 5 6" xfId="15902"/>
    <cellStyle name="Normal 2 7 2 5 7" xfId="44139"/>
    <cellStyle name="Normal 2 7 2 5 8" xfId="3179"/>
    <cellStyle name="Normal 2 7 2 5_Score samlet Q4 2011" xfId="15907"/>
    <cellStyle name="Normal 2 7 2 6" xfId="1411"/>
    <cellStyle name="Normal 2 7 2 6 2" xfId="15909"/>
    <cellStyle name="Normal 2 7 2 6 2 2" xfId="54053"/>
    <cellStyle name="Normal 2 7 2 6 3" xfId="15910"/>
    <cellStyle name="Normal 2 7 2 6 3 2" xfId="44137"/>
    <cellStyle name="Normal 2 7 2 6 4" xfId="29949"/>
    <cellStyle name="Normal 2 7 2 6 4 2" xfId="44136"/>
    <cellStyle name="Normal 2 7 2 6 5" xfId="15908"/>
    <cellStyle name="Normal 2 7 2 6 6" xfId="44135"/>
    <cellStyle name="Normal 2 7 2 6 7" xfId="3180"/>
    <cellStyle name="Normal 2 7 2 7" xfId="1412"/>
    <cellStyle name="Normal 2 7 2 7 2" xfId="15912"/>
    <cellStyle name="Normal 2 7 2 7 2 2" xfId="44134"/>
    <cellStyle name="Normal 2 7 2 7 3" xfId="15913"/>
    <cellStyle name="Normal 2 7 2 7 3 2" xfId="31985"/>
    <cellStyle name="Normal 2 7 2 7 4" xfId="29950"/>
    <cellStyle name="Normal 2 7 2 7 4 2" xfId="44138"/>
    <cellStyle name="Normal 2 7 2 7 5" xfId="15911"/>
    <cellStyle name="Normal 2 7 2 7 6" xfId="44133"/>
    <cellStyle name="Normal 2 7 2 7 7" xfId="3181"/>
    <cellStyle name="Normal 2 7 2 8" xfId="15914"/>
    <cellStyle name="Normal 2 7 2 8 2" xfId="55637"/>
    <cellStyle name="Normal 2 7 2 9" xfId="15915"/>
    <cellStyle name="Normal 2 7 2 9 2" xfId="15916"/>
    <cellStyle name="Normal 2 7 2 9 2 2" xfId="44131"/>
    <cellStyle name="Normal 2 7 2 9 3" xfId="44130"/>
    <cellStyle name="Normal 2 7 2_Risikomatrise samlet 2012" xfId="15917"/>
    <cellStyle name="Normal 2 7 20" xfId="1413"/>
    <cellStyle name="Normal 2 7 20 2" xfId="29951"/>
    <cellStyle name="Normal 2 7 20 2 2" xfId="55106"/>
    <cellStyle name="Normal 2 7 20 3" xfId="15918"/>
    <cellStyle name="Normal 2 7 20 4" xfId="44129"/>
    <cellStyle name="Normal 2 7 20 5" xfId="3182"/>
    <cellStyle name="Normal 2 7 21" xfId="1414"/>
    <cellStyle name="Normal 2 7 21 2" xfId="29952"/>
    <cellStyle name="Normal 2 7 21 2 2" xfId="34065"/>
    <cellStyle name="Normal 2 7 21 3" xfId="15919"/>
    <cellStyle name="Normal 2 7 21 4" xfId="44132"/>
    <cellStyle name="Normal 2 7 21 5" xfId="3183"/>
    <cellStyle name="Normal 2 7 22" xfId="1415"/>
    <cellStyle name="Normal 2 7 22 2" xfId="29953"/>
    <cellStyle name="Normal 2 7 22 2 2" xfId="44128"/>
    <cellStyle name="Normal 2 7 22 3" xfId="15920"/>
    <cellStyle name="Normal 2 7 22 4" xfId="54052"/>
    <cellStyle name="Normal 2 7 22 5" xfId="3184"/>
    <cellStyle name="Normal 2 7 23" xfId="1416"/>
    <cellStyle name="Normal 2 7 23 2" xfId="29954"/>
    <cellStyle name="Normal 2 7 23 2 2" xfId="44126"/>
    <cellStyle name="Normal 2 7 23 3" xfId="15921"/>
    <cellStyle name="Normal 2 7 23 4" xfId="44127"/>
    <cellStyle name="Normal 2 7 23 5" xfId="3185"/>
    <cellStyle name="Normal 2 7 24" xfId="1417"/>
    <cellStyle name="Normal 2 7 24 2" xfId="29955"/>
    <cellStyle name="Normal 2 7 24 2 2" xfId="44125"/>
    <cellStyle name="Normal 2 7 24 3" xfId="15922"/>
    <cellStyle name="Normal 2 7 24 4" xfId="44124"/>
    <cellStyle name="Normal 2 7 24 5" xfId="3186"/>
    <cellStyle name="Normal 2 7 25" xfId="1418"/>
    <cellStyle name="Normal 2 7 25 2" xfId="29956"/>
    <cellStyle name="Normal 2 7 25 2 2" xfId="44123"/>
    <cellStyle name="Normal 2 7 25 3" xfId="15923"/>
    <cellStyle name="Normal 2 7 25 4" xfId="34045"/>
    <cellStyle name="Normal 2 7 25 5" xfId="3187"/>
    <cellStyle name="Normal 2 7 26" xfId="1419"/>
    <cellStyle name="Normal 2 7 26 2" xfId="29957"/>
    <cellStyle name="Normal 2 7 26 2 2" xfId="33659"/>
    <cellStyle name="Normal 2 7 26 3" xfId="15924"/>
    <cellStyle name="Normal 2 7 26 4" xfId="44122"/>
    <cellStyle name="Normal 2 7 26 5" xfId="3188"/>
    <cellStyle name="Normal 2 7 27" xfId="1420"/>
    <cellStyle name="Normal 2 7 27 2" xfId="29958"/>
    <cellStyle name="Normal 2 7 27 2 2" xfId="44121"/>
    <cellStyle name="Normal 2 7 27 3" xfId="15925"/>
    <cellStyle name="Normal 2 7 27 4" xfId="44120"/>
    <cellStyle name="Normal 2 7 27 5" xfId="3189"/>
    <cellStyle name="Normal 2 7 28" xfId="1421"/>
    <cellStyle name="Normal 2 7 28 2" xfId="29959"/>
    <cellStyle name="Normal 2 7 28 2 2" xfId="44119"/>
    <cellStyle name="Normal 2 7 28 3" xfId="15926"/>
    <cellStyle name="Normal 2 7 28 4" xfId="44118"/>
    <cellStyle name="Normal 2 7 28 5" xfId="3190"/>
    <cellStyle name="Normal 2 7 29" xfId="1422"/>
    <cellStyle name="Normal 2 7 29 2" xfId="29960"/>
    <cellStyle name="Normal 2 7 29 2 2" xfId="44117"/>
    <cellStyle name="Normal 2 7 29 3" xfId="15927"/>
    <cellStyle name="Normal 2 7 29 4" xfId="44116"/>
    <cellStyle name="Normal 2 7 29 5" xfId="3191"/>
    <cellStyle name="Normal 2 7 3" xfId="1423"/>
    <cellStyle name="Normal 2 7 3 10" xfId="15929"/>
    <cellStyle name="Normal 2 7 3 10 2" xfId="54050"/>
    <cellStyle name="Normal 2 7 3 11" xfId="15930"/>
    <cellStyle name="Normal 2 7 3 11 2" xfId="34064"/>
    <cellStyle name="Normal 2 7 3 12" xfId="29961"/>
    <cellStyle name="Normal 2 7 3 12 2" xfId="44115"/>
    <cellStyle name="Normal 2 7 3 13" xfId="15928"/>
    <cellStyle name="Normal 2 7 3 14" xfId="57458"/>
    <cellStyle name="Normal 2 7 3 15" xfId="3192"/>
    <cellStyle name="Normal 2 7 3 2" xfId="1424"/>
    <cellStyle name="Normal 2 7 3 2 10" xfId="15931"/>
    <cellStyle name="Normal 2 7 3 2 2" xfId="15932"/>
    <cellStyle name="Normal 2 7 3 2 2 10" xfId="34063"/>
    <cellStyle name="Normal 2 7 3 2 2 2" xfId="15933"/>
    <cellStyle name="Normal 2 7 3 2 2 2 2" xfId="44114"/>
    <cellStyle name="Normal 2 7 3 2 2 3" xfId="15934"/>
    <cellStyle name="Normal 2 7 3 2 2 3 2" xfId="54051"/>
    <cellStyle name="Normal 2 7 3 2 2 4" xfId="15935"/>
    <cellStyle name="Normal 2 7 3 2 2 4 2" xfId="15936"/>
    <cellStyle name="Normal 2 7 3 2 2 4 2 2" xfId="15937"/>
    <cellStyle name="Normal 2 7 3 2 2 4 2 2 2" xfId="34062"/>
    <cellStyle name="Normal 2 7 3 2 2 4 2 3" xfId="15938"/>
    <cellStyle name="Normal 2 7 3 2 2 4 2 3 2" xfId="44113"/>
    <cellStyle name="Normal 2 7 3 2 2 4 2 4" xfId="33436"/>
    <cellStyle name="Normal 2 7 3 2 2 4 3" xfId="15939"/>
    <cellStyle name="Normal 2 7 3 2 2 4 3 2" xfId="34061"/>
    <cellStyle name="Normal 2 7 3 2 2 4 4" xfId="15940"/>
    <cellStyle name="Normal 2 7 3 2 2 4 4 2" xfId="44112"/>
    <cellStyle name="Normal 2 7 3 2 2 4 5" xfId="15941"/>
    <cellStyle name="Normal 2 7 3 2 2 4 5 2" xfId="33435"/>
    <cellStyle name="Normal 2 7 3 2 2 4 6" xfId="34060"/>
    <cellStyle name="Normal 2 7 3 2 2 5" xfId="15942"/>
    <cellStyle name="Normal 2 7 3 2 2 5 2" xfId="15943"/>
    <cellStyle name="Normal 2 7 3 2 2 5 2 2" xfId="44111"/>
    <cellStyle name="Normal 2 7 3 2 2 5 3" xfId="15944"/>
    <cellStyle name="Normal 2 7 3 2 2 5 3 2" xfId="54044"/>
    <cellStyle name="Normal 2 7 3 2 2 5 4" xfId="34059"/>
    <cellStyle name="Normal 2 7 3 2 2 6" xfId="15945"/>
    <cellStyle name="Normal 2 7 3 2 2 6 2" xfId="44110"/>
    <cellStyle name="Normal 2 7 3 2 2 7" xfId="15946"/>
    <cellStyle name="Normal 2 7 3 2 2 7 2" xfId="57455"/>
    <cellStyle name="Normal 2 7 3 2 2 8" xfId="15947"/>
    <cellStyle name="Normal 2 7 3 2 2 8 2" xfId="34058"/>
    <cellStyle name="Normal 2 7 3 2 2 9" xfId="15948"/>
    <cellStyle name="Normal 2 7 3 2 2 9 2" xfId="44109"/>
    <cellStyle name="Normal 2 7 3 2 2_Risikomatrise samlet 2012" xfId="15949"/>
    <cellStyle name="Normal 2 7 3 2 3" xfId="15950"/>
    <cellStyle name="Normal 2 7 3 2 3 2" xfId="15951"/>
    <cellStyle name="Normal 2 7 3 2 3 2 2" xfId="54048"/>
    <cellStyle name="Normal 2 7 3 2 3 3" xfId="15952"/>
    <cellStyle name="Normal 2 7 3 2 3 3 2" xfId="15953"/>
    <cellStyle name="Normal 2 7 3 2 3 3 2 2" xfId="15954"/>
    <cellStyle name="Normal 2 7 3 2 3 3 2 2 2" xfId="34057"/>
    <cellStyle name="Normal 2 7 3 2 3 3 2 3" xfId="15955"/>
    <cellStyle name="Normal 2 7 3 2 3 3 2 3 2" xfId="44108"/>
    <cellStyle name="Normal 2 7 3 2 3 3 2 4" xfId="54047"/>
    <cellStyle name="Normal 2 7 3 2 3 3 3" xfId="15956"/>
    <cellStyle name="Normal 2 7 3 2 3 3 3 2" xfId="34056"/>
    <cellStyle name="Normal 2 7 3 2 3 3 4" xfId="15957"/>
    <cellStyle name="Normal 2 7 3 2 3 3 4 2" xfId="44107"/>
    <cellStyle name="Normal 2 7 3 2 3 3 5" xfId="15958"/>
    <cellStyle name="Normal 2 7 3 2 3 3 5 2" xfId="55638"/>
    <cellStyle name="Normal 2 7 3 2 3 3 6" xfId="34055"/>
    <cellStyle name="Normal 2 7 3 2 3 4" xfId="15959"/>
    <cellStyle name="Normal 2 7 3 2 3 4 2" xfId="15960"/>
    <cellStyle name="Normal 2 7 3 2 3 4 2 2" xfId="44106"/>
    <cellStyle name="Normal 2 7 3 2 3 4 3" xfId="15961"/>
    <cellStyle name="Normal 2 7 3 2 3 4 3 2" xfId="54045"/>
    <cellStyle name="Normal 2 7 3 2 3 4 4" xfId="57456"/>
    <cellStyle name="Normal 2 7 3 2 3 5" xfId="15962"/>
    <cellStyle name="Normal 2 7 3 2 3 5 2" xfId="35121"/>
    <cellStyle name="Normal 2 7 3 2 3 6" xfId="15963"/>
    <cellStyle name="Normal 2 7 3 2 3 6 2" xfId="44103"/>
    <cellStyle name="Normal 2 7 3 2 3 7" xfId="15964"/>
    <cellStyle name="Normal 2 7 3 2 3 7 2" xfId="33434"/>
    <cellStyle name="Normal 2 7 3 2 3 8" xfId="15965"/>
    <cellStyle name="Normal 2 7 3 2 3 8 2" xfId="53264"/>
    <cellStyle name="Normal 2 7 3 2 3 9" xfId="44102"/>
    <cellStyle name="Normal 2 7 3 2 4" xfId="15966"/>
    <cellStyle name="Normal 2 7 3 2 4 2" xfId="15967"/>
    <cellStyle name="Normal 2 7 3 2 4 2 2" xfId="15968"/>
    <cellStyle name="Normal 2 7 3 2 4 2 2 2" xfId="15969"/>
    <cellStyle name="Normal 2 7 3 2 4 2 2 2 2" xfId="34053"/>
    <cellStyle name="Normal 2 7 3 2 4 2 2 3" xfId="44104"/>
    <cellStyle name="Normal 2 7 3 2 4 2 3" xfId="15970"/>
    <cellStyle name="Normal 2 7 3 2 4 2 3 2" xfId="54046"/>
    <cellStyle name="Normal 2 7 3 2 4 2 4" xfId="15971"/>
    <cellStyle name="Normal 2 7 3 2 4 2 4 2" xfId="44101"/>
    <cellStyle name="Normal 2 7 3 2 4 2 5" xfId="15972"/>
    <cellStyle name="Normal 2 7 3 2 4 2 5 2" xfId="44100"/>
    <cellStyle name="Normal 2 7 3 2 4 2 6" xfId="34052"/>
    <cellStyle name="Normal 2 7 3 2 4 3" xfId="15973"/>
    <cellStyle name="Normal 2 7 3 2 4 3 2" xfId="15974"/>
    <cellStyle name="Normal 2 7 3 2 4 3 2 2" xfId="31132"/>
    <cellStyle name="Normal 2 7 3 2 4 3 3" xfId="15975"/>
    <cellStyle name="Normal 2 7 3 2 4 3 3 2" xfId="53665"/>
    <cellStyle name="Normal 2 7 3 2 4 3 4" xfId="35118"/>
    <cellStyle name="Normal 2 7 3 2 4 4" xfId="15976"/>
    <cellStyle name="Normal 2 7 3 2 4 4 2" xfId="44098"/>
    <cellStyle name="Normal 2 7 3 2 4 5" xfId="15977"/>
    <cellStyle name="Normal 2 7 3 2 4 5 2" xfId="44097"/>
    <cellStyle name="Normal 2 7 3 2 4 6" xfId="15978"/>
    <cellStyle name="Normal 2 7 3 2 4 6 2" xfId="34051"/>
    <cellStyle name="Normal 2 7 3 2 4 7" xfId="15979"/>
    <cellStyle name="Normal 2 7 3 2 4 7 2" xfId="44099"/>
    <cellStyle name="Normal 2 7 3 2 4 8" xfId="3850"/>
    <cellStyle name="Normal 2 7 3 2 5" xfId="15980"/>
    <cellStyle name="Normal 2 7 3 2 5 2" xfId="15981"/>
    <cellStyle name="Normal 2 7 3 2 5 2 2" xfId="15982"/>
    <cellStyle name="Normal 2 7 3 2 5 2 2 2" xfId="15983"/>
    <cellStyle name="Normal 2 7 3 2 5 2 2 2 2" xfId="44095"/>
    <cellStyle name="Normal 2 7 3 2 5 2 2 3" xfId="44094"/>
    <cellStyle name="Normal 2 7 3 2 5 2 3" xfId="15984"/>
    <cellStyle name="Normal 2 7 3 2 5 2 3 2" xfId="34050"/>
    <cellStyle name="Normal 2 7 3 2 5 2 4" xfId="15985"/>
    <cellStyle name="Normal 2 7 3 2 5 2 4 2" xfId="44096"/>
    <cellStyle name="Normal 2 7 3 2 5 2 5" xfId="15986"/>
    <cellStyle name="Normal 2 7 3 2 5 2 5 2" xfId="54034"/>
    <cellStyle name="Normal 2 7 3 2 5 2 6" xfId="44092"/>
    <cellStyle name="Normal 2 7 3 2 5 3" xfId="15987"/>
    <cellStyle name="Normal 2 7 3 2 5 3 2" xfId="15988"/>
    <cellStyle name="Normal 2 7 3 2 5 3 2 2" xfId="44091"/>
    <cellStyle name="Normal 2 7 3 2 5 3 3" xfId="15989"/>
    <cellStyle name="Normal 2 7 3 2 5 3 3 2" xfId="34049"/>
    <cellStyle name="Normal 2 7 3 2 5 3 4" xfId="44093"/>
    <cellStyle name="Normal 2 7 3 2 5 4" xfId="15990"/>
    <cellStyle name="Normal 2 7 3 2 5 4 2" xfId="57452"/>
    <cellStyle name="Normal 2 7 3 2 5 5" xfId="15991"/>
    <cellStyle name="Normal 2 7 3 2 5 5 2" xfId="44089"/>
    <cellStyle name="Normal 2 7 3 2 5 6" xfId="15992"/>
    <cellStyle name="Normal 2 7 3 2 5 6 2" xfId="44088"/>
    <cellStyle name="Normal 2 7 3 2 5 7" xfId="15993"/>
    <cellStyle name="Normal 2 7 3 2 5 7 2" xfId="34048"/>
    <cellStyle name="Normal 2 7 3 2 5 8" xfId="44090"/>
    <cellStyle name="Normal 2 7 3 2 6" xfId="15994"/>
    <cellStyle name="Normal 2 7 3 2 6 2" xfId="15995"/>
    <cellStyle name="Normal 2 7 3 2 6 2 2" xfId="15996"/>
    <cellStyle name="Normal 2 7 3 2 6 2 2 2" xfId="15997"/>
    <cellStyle name="Normal 2 7 3 2 6 2 2 2 2" xfId="54043"/>
    <cellStyle name="Normal 2 7 3 2 6 2 2 3" xfId="44086"/>
    <cellStyle name="Normal 2 7 3 2 6 2 3" xfId="15998"/>
    <cellStyle name="Normal 2 7 3 2 6 2 3 2" xfId="44085"/>
    <cellStyle name="Normal 2 7 3 2 6 2 4" xfId="15999"/>
    <cellStyle name="Normal 2 7 3 2 6 2 4 2" xfId="34047"/>
    <cellStyle name="Normal 2 7 3 2 6 2 5" xfId="16000"/>
    <cellStyle name="Normal 2 7 3 2 6 2 5 2" xfId="44087"/>
    <cellStyle name="Normal 2 7 3 2 6 2 6" xfId="55639"/>
    <cellStyle name="Normal 2 7 3 2 6 3" xfId="16001"/>
    <cellStyle name="Normal 2 7 3 2 6 3 2" xfId="16002"/>
    <cellStyle name="Normal 2 7 3 2 6 3 2 2" xfId="44083"/>
    <cellStyle name="Normal 2 7 3 2 6 3 3" xfId="44082"/>
    <cellStyle name="Normal 2 7 3 2 6 4" xfId="16003"/>
    <cellStyle name="Normal 2 7 3 2 6 4 2" xfId="34046"/>
    <cellStyle name="Normal 2 7 3 2 6 5" xfId="16004"/>
    <cellStyle name="Normal 2 7 3 2 6 5 2" xfId="44084"/>
    <cellStyle name="Normal 2 7 3 2 6 6" xfId="16005"/>
    <cellStyle name="Normal 2 7 3 2 6 6 2" xfId="54042"/>
    <cellStyle name="Normal 2 7 3 2 6 7" xfId="16006"/>
    <cellStyle name="Normal 2 7 3 2 6 7 2" xfId="44080"/>
    <cellStyle name="Normal 2 7 3 2 6 8" xfId="44079"/>
    <cellStyle name="Normal 2 7 3 2 7" xfId="16007"/>
    <cellStyle name="Normal 2 7 3 2 7 2" xfId="16008"/>
    <cellStyle name="Normal 2 7 3 2 7 2 2" xfId="16009"/>
    <cellStyle name="Normal 2 7 3 2 7 2 2 2" xfId="16010"/>
    <cellStyle name="Normal 2 7 3 2 7 2 2 2 2" xfId="31984"/>
    <cellStyle name="Normal 2 7 3 2 7 2 2 3" xfId="44081"/>
    <cellStyle name="Normal 2 7 3 2 7 2 3" xfId="16011"/>
    <cellStyle name="Normal 2 7 3 2 7 2 3 2" xfId="54041"/>
    <cellStyle name="Normal 2 7 3 2 7 2 4" xfId="16012"/>
    <cellStyle name="Normal 2 7 3 2 7 2 4 2" xfId="44077"/>
    <cellStyle name="Normal 2 7 3 2 7 2 5" xfId="16013"/>
    <cellStyle name="Normal 2 7 3 2 7 2 5 2" xfId="44076"/>
    <cellStyle name="Normal 2 7 3 2 7 2 6" xfId="34040"/>
    <cellStyle name="Normal 2 7 3 2 7 3" xfId="16014"/>
    <cellStyle name="Normal 2 7 3 2 7 3 2" xfId="16015"/>
    <cellStyle name="Normal 2 7 3 2 7 3 2 2" xfId="34044"/>
    <cellStyle name="Normal 2 7 3 2 7 3 3" xfId="53263"/>
    <cellStyle name="Normal 2 7 3 2 7 4" xfId="16016"/>
    <cellStyle name="Normal 2 7 3 2 7 4 2" xfId="44078"/>
    <cellStyle name="Normal 2 7 3 2 7 5" xfId="16017"/>
    <cellStyle name="Normal 2 7 3 2 7 5 2" xfId="54040"/>
    <cellStyle name="Normal 2 7 3 2 7 6" xfId="16018"/>
    <cellStyle name="Normal 2 7 3 2 7 6 2" xfId="54039"/>
    <cellStyle name="Normal 2 7 3 2 7 7" xfId="16019"/>
    <cellStyle name="Normal 2 7 3 2 7 7 2" xfId="44073"/>
    <cellStyle name="Normal 2 7 3 2 7 8" xfId="44072"/>
    <cellStyle name="Normal 2 7 3 2 8" xfId="16020"/>
    <cellStyle name="Normal 2 7 3 2 8 2" xfId="16021"/>
    <cellStyle name="Normal 2 7 3 2 8 2 2" xfId="34043"/>
    <cellStyle name="Normal 2 7 3 2 8 3" xfId="16022"/>
    <cellStyle name="Normal 2 7 3 2 8 3 2" xfId="44074"/>
    <cellStyle name="Normal 2 7 3 2 8 4" xfId="16023"/>
    <cellStyle name="Normal 2 7 3 2 8 4 2" xfId="54035"/>
    <cellStyle name="Normal 2 7 3 2 8 5" xfId="44070"/>
    <cellStyle name="Normal 2 7 3 2 9" xfId="29962"/>
    <cellStyle name="Normal 2 7 3 2 9 2" xfId="34042"/>
    <cellStyle name="Normal 2 7 3 2_Risikomatrise samlet 2012" xfId="16024"/>
    <cellStyle name="Normal 2 7 3 3" xfId="16025"/>
    <cellStyle name="Normal 2 7 3 3 2" xfId="44071"/>
    <cellStyle name="Normal 2 7 3 4" xfId="16026"/>
    <cellStyle name="Normal 2 7 3 4 2" xfId="57453"/>
    <cellStyle name="Normal 2 7 3 5" xfId="16027"/>
    <cellStyle name="Normal 2 7 3 5 2" xfId="44068"/>
    <cellStyle name="Normal 2 7 3 6" xfId="16028"/>
    <cellStyle name="Normal 2 7 3 6 2" xfId="34041"/>
    <cellStyle name="Normal 2 7 3 7" xfId="16029"/>
    <cellStyle name="Normal 2 7 3 7 2" xfId="44069"/>
    <cellStyle name="Normal 2 7 3 8" xfId="16030"/>
    <cellStyle name="Normal 2 7 3 8 2" xfId="54038"/>
    <cellStyle name="Normal 2 7 3 9" xfId="16031"/>
    <cellStyle name="Normal 2 7 3 9 2" xfId="16032"/>
    <cellStyle name="Normal 2 7 3 9 2 2" xfId="16033"/>
    <cellStyle name="Normal 2 7 3 9 2 2 2" xfId="16034"/>
    <cellStyle name="Normal 2 7 3 9 2 2 2 2" xfId="44066"/>
    <cellStyle name="Normal 2 7 3 9 2 2 3" xfId="16035"/>
    <cellStyle name="Normal 2 7 3 9 2 2 3 2" xfId="4126"/>
    <cellStyle name="Normal 2 7 3 9 2 2 4" xfId="44067"/>
    <cellStyle name="Normal 2 7 3 9 2 3" xfId="16036"/>
    <cellStyle name="Normal 2 7 3 9 2 3 2" xfId="44065"/>
    <cellStyle name="Normal 2 7 3 9 2 4" xfId="16037"/>
    <cellStyle name="Normal 2 7 3 9 2 4 2" xfId="44064"/>
    <cellStyle name="Normal 2 7 3 9 2 5" xfId="16038"/>
    <cellStyle name="Normal 2 7 3 9 2 5 2" xfId="31901"/>
    <cellStyle name="Normal 2 7 3 9 2 6" xfId="44075"/>
    <cellStyle name="Normal 2 7 3 9 3" xfId="16039"/>
    <cellStyle name="Normal 2 7 3 9 3 2" xfId="16040"/>
    <cellStyle name="Normal 2 7 3 9 3 2 2" xfId="44063"/>
    <cellStyle name="Normal 2 7 3 9 3 3" xfId="16041"/>
    <cellStyle name="Normal 2 7 3 9 3 3 2" xfId="44062"/>
    <cellStyle name="Normal 2 7 3 9 3 4" xfId="44061"/>
    <cellStyle name="Normal 2 7 3 9 4" xfId="16042"/>
    <cellStyle name="Normal 2 7 3 9 4 2" xfId="44060"/>
    <cellStyle name="Normal 2 7 3 9 5" xfId="16043"/>
    <cellStyle name="Normal 2 7 3 9 5 2" xfId="44059"/>
    <cellStyle name="Normal 2 7 3 9 6" xfId="16044"/>
    <cellStyle name="Normal 2 7 3 9 6 2" xfId="44058"/>
    <cellStyle name="Normal 2 7 3 9 7" xfId="16045"/>
    <cellStyle name="Normal 2 7 3 9 7 2" xfId="44057"/>
    <cellStyle name="Normal 2 7 3 9 8" xfId="44056"/>
    <cellStyle name="Normal 2 7 3_Risikomatrise samlet 2012" xfId="16046"/>
    <cellStyle name="Normal 2 7 30" xfId="1425"/>
    <cellStyle name="Normal 2 7 30 2" xfId="29963"/>
    <cellStyle name="Normal 2 7 30 2 2" xfId="44055"/>
    <cellStyle name="Normal 2 7 30 3" xfId="16047"/>
    <cellStyle name="Normal 2 7 30 4" xfId="44054"/>
    <cellStyle name="Normal 2 7 30 5" xfId="3193"/>
    <cellStyle name="Normal 2 7 31" xfId="1426"/>
    <cellStyle name="Normal 2 7 31 2" xfId="29964"/>
    <cellStyle name="Normal 2 7 31 2 2" xfId="44053"/>
    <cellStyle name="Normal 2 7 31 3" xfId="16048"/>
    <cellStyle name="Normal 2 7 31 4" xfId="31131"/>
    <cellStyle name="Normal 2 7 31 5" xfId="3194"/>
    <cellStyle name="Normal 2 7 32" xfId="1427"/>
    <cellStyle name="Normal 2 7 32 2" xfId="29965"/>
    <cellStyle name="Normal 2 7 32 2 2" xfId="44052"/>
    <cellStyle name="Normal 2 7 32 3" xfId="16049"/>
    <cellStyle name="Normal 2 7 32 4" xfId="44047"/>
    <cellStyle name="Normal 2 7 32 5" xfId="3195"/>
    <cellStyle name="Normal 2 7 33" xfId="1428"/>
    <cellStyle name="Normal 2 7 33 2" xfId="29966"/>
    <cellStyle name="Normal 2 7 33 2 2" xfId="44051"/>
    <cellStyle name="Normal 2 7 33 3" xfId="16050"/>
    <cellStyle name="Normal 2 7 33 4" xfId="44050"/>
    <cellStyle name="Normal 2 7 33 5" xfId="3196"/>
    <cellStyle name="Normal 2 7 34" xfId="1429"/>
    <cellStyle name="Normal 2 7 34 2" xfId="29967"/>
    <cellStyle name="Normal 2 7 34 2 2" xfId="44049"/>
    <cellStyle name="Normal 2 7 34 3" xfId="16051"/>
    <cellStyle name="Normal 2 7 34 4" xfId="44048"/>
    <cellStyle name="Normal 2 7 34 5" xfId="3197"/>
    <cellStyle name="Normal 2 7 35" xfId="1430"/>
    <cellStyle name="Normal 2 7 35 2" xfId="29968"/>
    <cellStyle name="Normal 2 7 35 2 2" xfId="32873"/>
    <cellStyle name="Normal 2 7 35 3" xfId="16052"/>
    <cellStyle name="Normal 2 7 35 4" xfId="44046"/>
    <cellStyle name="Normal 2 7 35 5" xfId="3198"/>
    <cellStyle name="Normal 2 7 36" xfId="1431"/>
    <cellStyle name="Normal 2 7 36 2" xfId="29969"/>
    <cellStyle name="Normal 2 7 36 2 2" xfId="44045"/>
    <cellStyle name="Normal 2 7 36 3" xfId="16053"/>
    <cellStyle name="Normal 2 7 36 4" xfId="55636"/>
    <cellStyle name="Normal 2 7 36 5" xfId="3199"/>
    <cellStyle name="Normal 2 7 37" xfId="1432"/>
    <cellStyle name="Normal 2 7 37 2" xfId="29970"/>
    <cellStyle name="Normal 2 7 37 2 2" xfId="44043"/>
    <cellStyle name="Normal 2 7 37 3" xfId="16054"/>
    <cellStyle name="Normal 2 7 37 4" xfId="44042"/>
    <cellStyle name="Normal 2 7 37 5" xfId="3200"/>
    <cellStyle name="Normal 2 7 38" xfId="1433"/>
    <cellStyle name="Normal 2 7 38 2" xfId="29971"/>
    <cellStyle name="Normal 2 7 38 2 2" xfId="44041"/>
    <cellStyle name="Normal 2 7 38 3" xfId="16055"/>
    <cellStyle name="Normal 2 7 38 4" xfId="44040"/>
    <cellStyle name="Normal 2 7 38 5" xfId="3201"/>
    <cellStyle name="Normal 2 7 39" xfId="1434"/>
    <cellStyle name="Normal 2 7 39 2" xfId="29972"/>
    <cellStyle name="Normal 2 7 39 2 2" xfId="34036"/>
    <cellStyle name="Normal 2 7 39 3" xfId="16056"/>
    <cellStyle name="Normal 2 7 39 4" xfId="44044"/>
    <cellStyle name="Normal 2 7 39 5" xfId="3202"/>
    <cellStyle name="Normal 2 7 4" xfId="1435"/>
    <cellStyle name="Normal 2 7 4 10" xfId="16058"/>
    <cellStyle name="Normal 2 7 4 10 2" xfId="44039"/>
    <cellStyle name="Normal 2 7 4 11" xfId="16059"/>
    <cellStyle name="Normal 2 7 4 11 2" xfId="44038"/>
    <cellStyle name="Normal 2 7 4 12" xfId="16060"/>
    <cellStyle name="Normal 2 7 4 12 2" xfId="44037"/>
    <cellStyle name="Normal 2 7 4 13" xfId="29973"/>
    <cellStyle name="Normal 2 7 4 13 2" xfId="44036"/>
    <cellStyle name="Normal 2 7 4 14" xfId="16057"/>
    <cellStyle name="Normal 2 7 4 15" xfId="34054"/>
    <cellStyle name="Normal 2 7 4 16" xfId="3203"/>
    <cellStyle name="Normal 2 7 4 2" xfId="1436"/>
    <cellStyle name="Normal 2 7 4 2 2" xfId="16062"/>
    <cellStyle name="Normal 2 7 4 2 2 2" xfId="16063"/>
    <cellStyle name="Normal 2 7 4 2 2 2 2" xfId="44105"/>
    <cellStyle name="Normal 2 7 4 2 2 3" xfId="55635"/>
    <cellStyle name="Normal 2 7 4 2 3" xfId="16064"/>
    <cellStyle name="Normal 2 7 4 2 3 2" xfId="44034"/>
    <cellStyle name="Normal 2 7 4 2 4" xfId="16065"/>
    <cellStyle name="Normal 2 7 4 2 4 2" xfId="44033"/>
    <cellStyle name="Normal 2 7 4 2 5" xfId="29974"/>
    <cellStyle name="Normal 2 7 4 2 5 2" xfId="34039"/>
    <cellStyle name="Normal 2 7 4 2 6" xfId="16061"/>
    <cellStyle name="Normal 2 7 4 2 7" xfId="44035"/>
    <cellStyle name="Normal 2 7 4 2 8" xfId="3204"/>
    <cellStyle name="Normal 2 7 4 2_Score samlet Q4 2011" xfId="16066"/>
    <cellStyle name="Normal 2 7 4 3" xfId="16067"/>
    <cellStyle name="Normal 2 7 4 3 2" xfId="16068"/>
    <cellStyle name="Normal 2 7 4 3 2 2" xfId="16069"/>
    <cellStyle name="Normal 2 7 4 3 2 2 2" xfId="57454"/>
    <cellStyle name="Normal 2 7 4 3 2 3" xfId="55105"/>
    <cellStyle name="Normal 2 7 4 3 3" xfId="16070"/>
    <cellStyle name="Normal 2 7 4 3 3 2" xfId="44031"/>
    <cellStyle name="Normal 2 7 4 3 4" xfId="35119"/>
    <cellStyle name="Normal 2 7 4 3_Score samlet Q4 2011" xfId="16071"/>
    <cellStyle name="Normal 2 7 4 4" xfId="16072"/>
    <cellStyle name="Normal 2 7 4 4 2" xfId="16073"/>
    <cellStyle name="Normal 2 7 4 4 2 2" xfId="3824"/>
    <cellStyle name="Normal 2 7 4 4 3" xfId="16074"/>
    <cellStyle name="Normal 2 7 4 4 3 2" xfId="53262"/>
    <cellStyle name="Normal 2 7 4 4 4" xfId="44032"/>
    <cellStyle name="Normal 2 7 4 5" xfId="16075"/>
    <cellStyle name="Normal 2 7 4 5 2" xfId="16076"/>
    <cellStyle name="Normal 2 7 4 5 2 2" xfId="54037"/>
    <cellStyle name="Normal 2 7 4 5 3" xfId="44029"/>
    <cellStyle name="Normal 2 7 4 6" xfId="16077"/>
    <cellStyle name="Normal 2 7 4 6 2" xfId="16078"/>
    <cellStyle name="Normal 2 7 4 6 2 2" xfId="44028"/>
    <cellStyle name="Normal 2 7 4 6 3" xfId="34038"/>
    <cellStyle name="Normal 2 7 4 7" xfId="16079"/>
    <cellStyle name="Normal 2 7 4 7 2" xfId="16080"/>
    <cellStyle name="Normal 2 7 4 7 2 2" xfId="44030"/>
    <cellStyle name="Normal 2 7 4 7 3" xfId="54036"/>
    <cellStyle name="Normal 2 7 4 8" xfId="16081"/>
    <cellStyle name="Normal 2 7 4 8 2" xfId="16082"/>
    <cellStyle name="Normal 2 7 4 8 2 2" xfId="44026"/>
    <cellStyle name="Normal 2 7 4 8 3" xfId="16083"/>
    <cellStyle name="Normal 2 7 4 8 3 2" xfId="16084"/>
    <cellStyle name="Normal 2 7 4 8 3 2 2" xfId="16085"/>
    <cellStyle name="Normal 2 7 4 8 3 2 2 2" xfId="44025"/>
    <cellStyle name="Normal 2 7 4 8 3 2 3" xfId="16086"/>
    <cellStyle name="Normal 2 7 4 8 3 2 3 2" xfId="34037"/>
    <cellStyle name="Normal 2 7 4 8 3 2 4" xfId="44027"/>
    <cellStyle name="Normal 2 7 4 8 3 3" xfId="16087"/>
    <cellStyle name="Normal 2 7 4 8 3 3 2" xfId="33433"/>
    <cellStyle name="Normal 2 7 4 8 3 4" xfId="16088"/>
    <cellStyle name="Normal 2 7 4 8 3 4 2" xfId="55104"/>
    <cellStyle name="Normal 2 7 4 8 3 5" xfId="16089"/>
    <cellStyle name="Normal 2 7 4 8 3 5 2" xfId="44023"/>
    <cellStyle name="Normal 2 7 4 8 3 6" xfId="31983"/>
    <cellStyle name="Normal 2 7 4 8 4" xfId="16090"/>
    <cellStyle name="Normal 2 7 4 8 4 2" xfId="16091"/>
    <cellStyle name="Normal 2 7 4 8 4 2 2" xfId="44024"/>
    <cellStyle name="Normal 2 7 4 8 4 3" xfId="16092"/>
    <cellStyle name="Normal 2 7 4 8 4 3 2" xfId="33432"/>
    <cellStyle name="Normal 2 7 4 8 4 4" xfId="44021"/>
    <cellStyle name="Normal 2 7 4 8 5" xfId="16093"/>
    <cellStyle name="Normal 2 7 4 8 5 2" xfId="44020"/>
    <cellStyle name="Normal 2 7 4 8 6" xfId="16094"/>
    <cellStyle name="Normal 2 7 4 8 6 2" xfId="34002"/>
    <cellStyle name="Normal 2 7 4 8 7" xfId="16095"/>
    <cellStyle name="Normal 2 7 4 8 7 2" xfId="44022"/>
    <cellStyle name="Normal 2 7 4 8 8" xfId="16096"/>
    <cellStyle name="Normal 2 7 4 8 8 2" xfId="44019"/>
    <cellStyle name="Normal 2 7 4 8 9" xfId="33431"/>
    <cellStyle name="Normal 2 7 4 9" xfId="16097"/>
    <cellStyle name="Normal 2 7 4 9 2" xfId="34035"/>
    <cellStyle name="Normal 2 7 4_Risikomatrise samlet 2012" xfId="16098"/>
    <cellStyle name="Normal 2 7 40" xfId="1437"/>
    <cellStyle name="Normal 2 7 40 2" xfId="29975"/>
    <cellStyle name="Normal 2 7 40 2 2" xfId="44018"/>
    <cellStyle name="Normal 2 7 40 3" xfId="16099"/>
    <cellStyle name="Normal 2 7 40 4" xfId="54032"/>
    <cellStyle name="Normal 2 7 40 5" xfId="3205"/>
    <cellStyle name="Normal 2 7 41" xfId="1438"/>
    <cellStyle name="Normal 2 7 41 2" xfId="29976"/>
    <cellStyle name="Normal 2 7 41 2 2" xfId="34034"/>
    <cellStyle name="Normal 2 7 41 3" xfId="16100"/>
    <cellStyle name="Normal 2 7 41 4" xfId="44017"/>
    <cellStyle name="Normal 2 7 41 5" xfId="3206"/>
    <cellStyle name="Normal 2 7 42" xfId="16101"/>
    <cellStyle name="Normal 2 7 42 2" xfId="53664"/>
    <cellStyle name="Normal 2 7 43" xfId="29924"/>
    <cellStyle name="Normal 2 7 43 2" xfId="57451"/>
    <cellStyle name="Normal 2 7 44" xfId="15820"/>
    <cellStyle name="Normal 2 7 45" xfId="34033"/>
    <cellStyle name="Normal 2 7 46" xfId="3160"/>
    <cellStyle name="Normal 2 7 5" xfId="1439"/>
    <cellStyle name="Normal 2 7 5 2" xfId="1440"/>
    <cellStyle name="Normal 2 7 5 2 2" xfId="29978"/>
    <cellStyle name="Normal 2 7 5 2 2 2" xfId="44016"/>
    <cellStyle name="Normal 2 7 5 2 3" xfId="16103"/>
    <cellStyle name="Normal 2 7 5 3" xfId="16104"/>
    <cellStyle name="Normal 2 7 5 3 2" xfId="16105"/>
    <cellStyle name="Normal 2 7 5 3 2 2" xfId="16106"/>
    <cellStyle name="Normal 2 7 5 3 2 2 2" xfId="16107"/>
    <cellStyle name="Normal 2 7 5 3 2 2 2 2" xfId="55634"/>
    <cellStyle name="Normal 2 7 5 3 2 2 3" xfId="16108"/>
    <cellStyle name="Normal 2 7 5 3 2 2 3 2" xfId="34032"/>
    <cellStyle name="Normal 2 7 5 3 2 2 4" xfId="44015"/>
    <cellStyle name="Normal 2 7 5 3 2 3" xfId="16109"/>
    <cellStyle name="Normal 2 7 5 3 2 3 2" xfId="54033"/>
    <cellStyle name="Normal 2 7 5 3 2 4" xfId="16110"/>
    <cellStyle name="Normal 2 7 5 3 2 4 2" xfId="34031"/>
    <cellStyle name="Normal 2 7 5 3 2 5" xfId="16111"/>
    <cellStyle name="Normal 2 7 5 3 2 5 2" xfId="44014"/>
    <cellStyle name="Normal 2 7 5 3 2 6" xfId="5386"/>
    <cellStyle name="Normal 2 7 5 3 3" xfId="16112"/>
    <cellStyle name="Normal 2 7 5 3 3 2" xfId="16113"/>
    <cellStyle name="Normal 2 7 5 3 3 2 2" xfId="34030"/>
    <cellStyle name="Normal 2 7 5 3 3 3" xfId="16114"/>
    <cellStyle name="Normal 2 7 5 3 3 3 2" xfId="44013"/>
    <cellStyle name="Normal 2 7 5 3 3 4" xfId="55632"/>
    <cellStyle name="Normal 2 7 5 3 4" xfId="16115"/>
    <cellStyle name="Normal 2 7 5 3 4 2" xfId="34029"/>
    <cellStyle name="Normal 2 7 5 3 5" xfId="16116"/>
    <cellStyle name="Normal 2 7 5 3 5 2" xfId="44012"/>
    <cellStyle name="Normal 2 7 5 3 6" xfId="16117"/>
    <cellStyle name="Normal 2 7 5 3 6 2" xfId="57450"/>
    <cellStyle name="Normal 2 7 5 3 7" xfId="16118"/>
    <cellStyle name="Normal 2 7 5 3 7 2" xfId="34028"/>
    <cellStyle name="Normal 2 7 5 3 8" xfId="44011"/>
    <cellStyle name="Normal 2 7 5 4" xfId="16119"/>
    <cellStyle name="Normal 2 7 5 4 2" xfId="55633"/>
    <cellStyle name="Normal 2 7 5 5" xfId="16120"/>
    <cellStyle name="Normal 2 7 5 5 2" xfId="34027"/>
    <cellStyle name="Normal 2 7 5 6" xfId="29977"/>
    <cellStyle name="Normal 2 7 5 6 2" xfId="55103"/>
    <cellStyle name="Normal 2 7 5 7" xfId="16102"/>
    <cellStyle name="Normal 2 7 5 8" xfId="54031"/>
    <cellStyle name="Normal 2 7 5 9" xfId="3207"/>
    <cellStyle name="Normal 2 7 5_Risikomatrise samlet 2012" xfId="16121"/>
    <cellStyle name="Normal 2 7 6" xfId="1441"/>
    <cellStyle name="Normal 2 7 6 2" xfId="1442"/>
    <cellStyle name="Normal 2 7 6 2 2" xfId="16124"/>
    <cellStyle name="Normal 2 7 6 2 2 2" xfId="16125"/>
    <cellStyle name="Normal 2 7 6 2 2 2 2" xfId="16126"/>
    <cellStyle name="Normal 2 7 6 2 2 2 2 2" xfId="34026"/>
    <cellStyle name="Normal 2 7 6 2 2 2 3" xfId="16127"/>
    <cellStyle name="Normal 2 7 6 2 2 2 3 2" xfId="32872"/>
    <cellStyle name="Normal 2 7 6 2 2 2 4" xfId="54030"/>
    <cellStyle name="Normal 2 7 6 2 2 3" xfId="16128"/>
    <cellStyle name="Normal 2 7 6 2 2 3 2" xfId="16129"/>
    <cellStyle name="Normal 2 7 6 2 2 3 2 2" xfId="44003"/>
    <cellStyle name="Normal 2 7 6 2 2 3 3" xfId="57031"/>
    <cellStyle name="Normal 2 7 6 2 2 4" xfId="16130"/>
    <cellStyle name="Normal 2 7 6 2 2 4 2" xfId="34025"/>
    <cellStyle name="Normal 2 7 6 2 2 5" xfId="16131"/>
    <cellStyle name="Normal 2 7 6 2 2 5 2" xfId="44010"/>
    <cellStyle name="Normal 2 7 6 2 2 6" xfId="33429"/>
    <cellStyle name="Normal 2 7 6 2 3" xfId="16132"/>
    <cellStyle name="Normal 2 7 6 2 3 2" xfId="16133"/>
    <cellStyle name="Normal 2 7 6 2 3 2 2" xfId="31130"/>
    <cellStyle name="Normal 2 7 6 2 3 3" xfId="16134"/>
    <cellStyle name="Normal 2 7 6 2 3 3 2" xfId="44009"/>
    <cellStyle name="Normal 2 7 6 2 3 4" xfId="44008"/>
    <cellStyle name="Normal 2 7 6 2 4" xfId="16135"/>
    <cellStyle name="Normal 2 7 6 2 4 2" xfId="44007"/>
    <cellStyle name="Normal 2 7 6 2 5" xfId="16136"/>
    <cellStyle name="Normal 2 7 6 2 5 2" xfId="44006"/>
    <cellStyle name="Normal 2 7 6 2 6" xfId="16137"/>
    <cellStyle name="Normal 2 7 6 2 6 2" xfId="44005"/>
    <cellStyle name="Normal 2 7 6 2 7" xfId="16138"/>
    <cellStyle name="Normal 2 7 6 2 7 2" xfId="31129"/>
    <cellStyle name="Normal 2 7 6 2 8" xfId="29980"/>
    <cellStyle name="Normal 2 7 6 2 8 2" xfId="44004"/>
    <cellStyle name="Normal 2 7 6 2 9" xfId="16123"/>
    <cellStyle name="Normal 2 7 6 3" xfId="16139"/>
    <cellStyle name="Normal 2 7 6 3 2" xfId="32871"/>
    <cellStyle name="Normal 2 7 6 4" xfId="16140"/>
    <cellStyle name="Normal 2 7 6 4 2" xfId="3862"/>
    <cellStyle name="Normal 2 7 6 5" xfId="29979"/>
    <cellStyle name="Normal 2 7 6 5 2" xfId="55102"/>
    <cellStyle name="Normal 2 7 6 6" xfId="16122"/>
    <cellStyle name="Normal 2 7 6 7" xfId="31128"/>
    <cellStyle name="Normal 2 7 6 8" xfId="3208"/>
    <cellStyle name="Normal 2 7 7" xfId="1443"/>
    <cellStyle name="Normal 2 7 7 2" xfId="1444"/>
    <cellStyle name="Normal 2 7 7 2 2" xfId="16143"/>
    <cellStyle name="Normal 2 7 7 2 2 2" xfId="16144"/>
    <cellStyle name="Normal 2 7 7 2 2 2 2" xfId="16145"/>
    <cellStyle name="Normal 2 7 7 2 2 2 2 2" xfId="44002"/>
    <cellStyle name="Normal 2 7 7 2 2 2 3" xfId="16146"/>
    <cellStyle name="Normal 2 7 7 2 2 2 3 2" xfId="44001"/>
    <cellStyle name="Normal 2 7 7 2 2 2 4" xfId="31127"/>
    <cellStyle name="Normal 2 7 7 2 2 3" xfId="16147"/>
    <cellStyle name="Normal 2 7 7 2 2 3 2" xfId="16148"/>
    <cellStyle name="Normal 2 7 7 2 2 3 2 2" xfId="44000"/>
    <cellStyle name="Normal 2 7 7 2 2 3 3" xfId="43999"/>
    <cellStyle name="Normal 2 7 7 2 2 4" xfId="16149"/>
    <cellStyle name="Normal 2 7 7 2 2 4 2" xfId="31126"/>
    <cellStyle name="Normal 2 7 7 2 2 5" xfId="16150"/>
    <cellStyle name="Normal 2 7 7 2 2 5 2" xfId="43998"/>
    <cellStyle name="Normal 2 7 7 2 2 6" xfId="43997"/>
    <cellStyle name="Normal 2 7 7 2 3" xfId="16151"/>
    <cellStyle name="Normal 2 7 7 2 3 2" xfId="16152"/>
    <cellStyle name="Normal 2 7 7 2 3 2 2" xfId="43996"/>
    <cellStyle name="Normal 2 7 7 2 3 3" xfId="16153"/>
    <cellStyle name="Normal 2 7 7 2 3 3 2" xfId="43995"/>
    <cellStyle name="Normal 2 7 7 2 3 4" xfId="43994"/>
    <cellStyle name="Normal 2 7 7 2 4" xfId="16154"/>
    <cellStyle name="Normal 2 7 7 2 4 2" xfId="43993"/>
    <cellStyle name="Normal 2 7 7 2 5" xfId="16155"/>
    <cellStyle name="Normal 2 7 7 2 5 2" xfId="43992"/>
    <cellStyle name="Normal 2 7 7 2 6" xfId="16156"/>
    <cellStyle name="Normal 2 7 7 2 6 2" xfId="43991"/>
    <cellStyle name="Normal 2 7 7 2 7" xfId="16157"/>
    <cellStyle name="Normal 2 7 7 2 7 2" xfId="43990"/>
    <cellStyle name="Normal 2 7 7 2 8" xfId="29982"/>
    <cellStyle name="Normal 2 7 7 2 8 2" xfId="43989"/>
    <cellStyle name="Normal 2 7 7 2 9" xfId="16142"/>
    <cellStyle name="Normal 2 7 7 3" xfId="16158"/>
    <cellStyle name="Normal 2 7 7 3 2" xfId="43988"/>
    <cellStyle name="Normal 2 7 7 4" xfId="16159"/>
    <cellStyle name="Normal 2 7 7 4 2" xfId="43987"/>
    <cellStyle name="Normal 2 7 7 5" xfId="29981"/>
    <cellStyle name="Normal 2 7 7 5 2" xfId="43986"/>
    <cellStyle name="Normal 2 7 7 6" xfId="16141"/>
    <cellStyle name="Normal 2 7 7 7" xfId="43982"/>
    <cellStyle name="Normal 2 7 7 8" xfId="3209"/>
    <cellStyle name="Normal 2 7 8" xfId="1445"/>
    <cellStyle name="Normal 2 7 8 2" xfId="16161"/>
    <cellStyle name="Normal 2 7 8 2 2" xfId="16162"/>
    <cellStyle name="Normal 2 7 8 2 2 2" xfId="16163"/>
    <cellStyle name="Normal 2 7 8 2 2 2 2" xfId="16164"/>
    <cellStyle name="Normal 2 7 8 2 2 2 2 2" xfId="43985"/>
    <cellStyle name="Normal 2 7 8 2 2 2 3" xfId="16165"/>
    <cellStyle name="Normal 2 7 8 2 2 2 3 2" xfId="43984"/>
    <cellStyle name="Normal 2 7 8 2 2 2 4" xfId="43983"/>
    <cellStyle name="Normal 2 7 8 2 2 3" xfId="16166"/>
    <cellStyle name="Normal 2 7 8 2 2 3 2" xfId="54636"/>
    <cellStyle name="Normal 2 7 8 2 2 4" xfId="16167"/>
    <cellStyle name="Normal 2 7 8 2 2 4 2" xfId="43981"/>
    <cellStyle name="Normal 2 7 8 2 2 5" xfId="16168"/>
    <cellStyle name="Normal 2 7 8 2 2 5 2" xfId="4144"/>
    <cellStyle name="Normal 2 7 8 2 2 6" xfId="43976"/>
    <cellStyle name="Normal 2 7 8 2 3" xfId="16169"/>
    <cellStyle name="Normal 2 7 8 2 3 2" xfId="16170"/>
    <cellStyle name="Normal 2 7 8 2 3 2 2" xfId="43980"/>
    <cellStyle name="Normal 2 7 8 2 3 3" xfId="16171"/>
    <cellStyle name="Normal 2 7 8 2 3 3 2" xfId="43979"/>
    <cellStyle name="Normal 2 7 8 2 3 4" xfId="43978"/>
    <cellStyle name="Normal 2 7 8 2 4" xfId="16172"/>
    <cellStyle name="Normal 2 7 8 2 4 2" xfId="43977"/>
    <cellStyle name="Normal 2 7 8 2 5" xfId="16173"/>
    <cellStyle name="Normal 2 7 8 2 5 2" xfId="35117"/>
    <cellStyle name="Normal 2 7 8 2 6" xfId="16174"/>
    <cellStyle name="Normal 2 7 8 2 6 2" xfId="43969"/>
    <cellStyle name="Normal 2 7 8 2 7" xfId="16175"/>
    <cellStyle name="Normal 2 7 8 2 7 2" xfId="53261"/>
    <cellStyle name="Normal 2 7 8 2 8" xfId="43975"/>
    <cellStyle name="Normal 2 7 8 3" xfId="16176"/>
    <cellStyle name="Normal 2 7 8 3 2" xfId="43974"/>
    <cellStyle name="Normal 2 7 8 4" xfId="16177"/>
    <cellStyle name="Normal 2 7 8 4 2" xfId="43973"/>
    <cellStyle name="Normal 2 7 8 5" xfId="16178"/>
    <cellStyle name="Normal 2 7 8 5 2" xfId="43972"/>
    <cellStyle name="Normal 2 7 8 6" xfId="29983"/>
    <cellStyle name="Normal 2 7 8 6 2" xfId="43971"/>
    <cellStyle name="Normal 2 7 8 7" xfId="16160"/>
    <cellStyle name="Normal 2 7 8 8" xfId="43970"/>
    <cellStyle name="Normal 2 7 8 9" xfId="3210"/>
    <cellStyle name="Normal 2 7 9" xfId="1446"/>
    <cellStyle name="Normal 2 7 9 10" xfId="29984"/>
    <cellStyle name="Normal 2 7 9 10 2" xfId="53663"/>
    <cellStyle name="Normal 2 7 9 11" xfId="16179"/>
    <cellStyle name="Normal 2 7 9 12" xfId="43966"/>
    <cellStyle name="Normal 2 7 9 13" xfId="3211"/>
    <cellStyle name="Normal 2 7 9 2" xfId="16180"/>
    <cellStyle name="Normal 2 7 9 2 2" xfId="53260"/>
    <cellStyle name="Normal 2 7 9 3" xfId="16181"/>
    <cellStyle name="Normal 2 7 9 3 2" xfId="16182"/>
    <cellStyle name="Normal 2 7 9 3 2 2" xfId="16183"/>
    <cellStyle name="Normal 2 7 9 3 2 2 2" xfId="43957"/>
    <cellStyle name="Normal 2 7 9 3 2 3" xfId="16184"/>
    <cellStyle name="Normal 2 7 9 3 2 3 2" xfId="57030"/>
    <cellStyle name="Normal 2 7 9 3 2 4" xfId="43968"/>
    <cellStyle name="Normal 2 7 9 3 3" xfId="16185"/>
    <cellStyle name="Normal 2 7 9 3 3 2" xfId="31125"/>
    <cellStyle name="Normal 2 7 9 3 4" xfId="16186"/>
    <cellStyle name="Normal 2 7 9 3 4 2" xfId="43967"/>
    <cellStyle name="Normal 2 7 9 3 5" xfId="16187"/>
    <cellStyle name="Normal 2 7 9 3 5 2" xfId="35115"/>
    <cellStyle name="Normal 2 7 9 3 6" xfId="53253"/>
    <cellStyle name="Normal 2 7 9 4" xfId="16188"/>
    <cellStyle name="Normal 2 7 9 4 2" xfId="16189"/>
    <cellStyle name="Normal 2 7 9 4 2 2" xfId="31124"/>
    <cellStyle name="Normal 2 7 9 4 3" xfId="16190"/>
    <cellStyle name="Normal 2 7 9 4 3 2" xfId="43965"/>
    <cellStyle name="Normal 2 7 9 4 4" xfId="31123"/>
    <cellStyle name="Normal 2 7 9 5" xfId="16191"/>
    <cellStyle name="Normal 2 7 9 5 2" xfId="43964"/>
    <cellStyle name="Normal 2 7 9 6" xfId="16192"/>
    <cellStyle name="Normal 2 7 9 6 2" xfId="31120"/>
    <cellStyle name="Normal 2 7 9 7" xfId="16193"/>
    <cellStyle name="Normal 2 7 9 7 2" xfId="53259"/>
    <cellStyle name="Normal 2 7 9 8" xfId="16194"/>
    <cellStyle name="Normal 2 7 9 8 2" xfId="31122"/>
    <cellStyle name="Normal 2 7 9 9" xfId="16195"/>
    <cellStyle name="Normal 2 7 9 9 2" xfId="43963"/>
    <cellStyle name="Normal 2 7_Score samlet Q4 2011" xfId="16196"/>
    <cellStyle name="Normal 2 70" xfId="1447"/>
    <cellStyle name="Normal 2 70 2" xfId="29985"/>
    <cellStyle name="Normal 2 70 2 2" xfId="31121"/>
    <cellStyle name="Normal 2 70 3" xfId="16197"/>
    <cellStyle name="Normal 2 70 4" xfId="43962"/>
    <cellStyle name="Normal 2 70 5" xfId="3212"/>
    <cellStyle name="Normal 2 71" xfId="1448"/>
    <cellStyle name="Normal 2 71 2" xfId="29986"/>
    <cellStyle name="Normal 2 71 2 2" xfId="31900"/>
    <cellStyle name="Normal 2 71 3" xfId="16198"/>
    <cellStyle name="Normal 2 71 4" xfId="43959"/>
    <cellStyle name="Normal 2 71 5" xfId="3213"/>
    <cellStyle name="Normal 2 72" xfId="1449"/>
    <cellStyle name="Normal 2 72 2" xfId="29987"/>
    <cellStyle name="Normal 2 72 2 2" xfId="53258"/>
    <cellStyle name="Normal 2 72 3" xfId="16199"/>
    <cellStyle name="Normal 2 72 4" xfId="43961"/>
    <cellStyle name="Normal 2 72 5" xfId="3214"/>
    <cellStyle name="Normal 2 73" xfId="1450"/>
    <cellStyle name="Normal 2 73 2" xfId="29988"/>
    <cellStyle name="Normal 2 73 2 2" xfId="31119"/>
    <cellStyle name="Normal 2 73 3" xfId="16200"/>
    <cellStyle name="Normal 2 73 4" xfId="43960"/>
    <cellStyle name="Normal 2 73 5" xfId="3215"/>
    <cellStyle name="Normal 2 74" xfId="1451"/>
    <cellStyle name="Normal 2 74 2" xfId="29989"/>
    <cellStyle name="Normal 2 74 2 2" xfId="31118"/>
    <cellStyle name="Normal 2 74 3" xfId="16201"/>
    <cellStyle name="Normal 2 74 4" xfId="35116"/>
    <cellStyle name="Normal 2 74 5" xfId="3216"/>
    <cellStyle name="Normal 2 75" xfId="16202"/>
    <cellStyle name="Normal 2 75 2" xfId="16203"/>
    <cellStyle name="Normal 2 75 2 2" xfId="31117"/>
    <cellStyle name="Normal 2 75 3" xfId="43958"/>
    <cellStyle name="Normal 2 75 3 2" xfId="31116"/>
    <cellStyle name="Normal 2 75 4" xfId="32870"/>
    <cellStyle name="Normal 2 76" xfId="16204"/>
    <cellStyle name="Normal 2 76 2" xfId="43956"/>
    <cellStyle name="Normal 2 76 2 2" xfId="43955"/>
    <cellStyle name="Normal 2 76 3" xfId="43954"/>
    <cellStyle name="Normal 2 77" xfId="16205"/>
    <cellStyle name="Normal 2 77 2" xfId="43953"/>
    <cellStyle name="Normal 2 77 2 2" xfId="43952"/>
    <cellStyle name="Normal 2 77 3" xfId="43951"/>
    <cellStyle name="Normal 2 78" xfId="16206"/>
    <cellStyle name="Normal 2 78 2" xfId="43950"/>
    <cellStyle name="Normal 2 78 2 2" xfId="43949"/>
    <cellStyle name="Normal 2 78 3" xfId="43948"/>
    <cellStyle name="Normal 2 79" xfId="16207"/>
    <cellStyle name="Normal 2 79 2" xfId="34024"/>
    <cellStyle name="Normal 2 79 2 2" xfId="43947"/>
    <cellStyle name="Normal 2 79 3" xfId="55631"/>
    <cellStyle name="Normal 2 8" xfId="1452"/>
    <cellStyle name="Normal 2 8 10" xfId="16209"/>
    <cellStyle name="Normal 2 8 10 2" xfId="16210"/>
    <cellStyle name="Normal 2 8 10 2 2" xfId="34023"/>
    <cellStyle name="Normal 2 8 10 3" xfId="43946"/>
    <cellStyle name="Normal 2 8 11" xfId="16211"/>
    <cellStyle name="Normal 2 8 11 2" xfId="16212"/>
    <cellStyle name="Normal 2 8 11 2 2" xfId="43945"/>
    <cellStyle name="Normal 2 8 11 3" xfId="43944"/>
    <cellStyle name="Normal 2 8 12" xfId="16213"/>
    <cellStyle name="Normal 2 8 12 2" xfId="16214"/>
    <cellStyle name="Normal 2 8 12 2 2" xfId="16215"/>
    <cellStyle name="Normal 2 8 12 2 2 2" xfId="16216"/>
    <cellStyle name="Normal 2 8 12 2 2 2 2" xfId="43943"/>
    <cellStyle name="Normal 2 8 12 2 2 3" xfId="43942"/>
    <cellStyle name="Normal 2 8 12 2 3" xfId="43941"/>
    <cellStyle name="Normal 2 8 12 3" xfId="16217"/>
    <cellStyle name="Normal 2 8 12 3 2" xfId="16218"/>
    <cellStyle name="Normal 2 8 12 3 2 2" xfId="43940"/>
    <cellStyle name="Normal 2 8 12 3 3" xfId="43939"/>
    <cellStyle name="Normal 2 8 12 4" xfId="43938"/>
    <cellStyle name="Normal 2 8 13" xfId="16219"/>
    <cellStyle name="Normal 2 8 13 2" xfId="16220"/>
    <cellStyle name="Normal 2 8 13 2 2" xfId="43937"/>
    <cellStyle name="Normal 2 8 13 3" xfId="43936"/>
    <cellStyle name="Normal 2 8 14" xfId="16221"/>
    <cellStyle name="Normal 2 8 14 2" xfId="43935"/>
    <cellStyle name="Normal 2 8 15" xfId="29990"/>
    <cellStyle name="Normal 2 8 15 2" xfId="43934"/>
    <cellStyle name="Normal 2 8 16" xfId="16208"/>
    <cellStyle name="Normal 2 8 17" xfId="43933"/>
    <cellStyle name="Normal 2 8 18" xfId="3217"/>
    <cellStyle name="Normal 2 8 2" xfId="1453"/>
    <cellStyle name="Normal 2 8 2 10" xfId="3218"/>
    <cellStyle name="Normal 2 8 2 2" xfId="1454"/>
    <cellStyle name="Normal 2 8 2 2 2" xfId="16224"/>
    <cellStyle name="Normal 2 8 2 2 2 2" xfId="16225"/>
    <cellStyle name="Normal 2 8 2 2 2 2 2" xfId="43932"/>
    <cellStyle name="Normal 2 8 2 2 2 3" xfId="43931"/>
    <cellStyle name="Normal 2 8 2 2 3" xfId="16226"/>
    <cellStyle name="Normal 2 8 2 2 3 2" xfId="43930"/>
    <cellStyle name="Normal 2 8 2 2 4" xfId="16227"/>
    <cellStyle name="Normal 2 8 2 2 4 2" xfId="43929"/>
    <cellStyle name="Normal 2 8 2 2 5" xfId="29992"/>
    <cellStyle name="Normal 2 8 2 2 5 2" xfId="43928"/>
    <cellStyle name="Normal 2 8 2 2 6" xfId="16223"/>
    <cellStyle name="Normal 2 8 2 2 7" xfId="43927"/>
    <cellStyle name="Normal 2 8 2 2 8" xfId="3219"/>
    <cellStyle name="Normal 2 8 2 3" xfId="1455"/>
    <cellStyle name="Normal 2 8 2 3 2" xfId="16229"/>
    <cellStyle name="Normal 2 8 2 3 2 2" xfId="43926"/>
    <cellStyle name="Normal 2 8 2 3 3" xfId="16230"/>
    <cellStyle name="Normal 2 8 2 3 3 2" xfId="43925"/>
    <cellStyle name="Normal 2 8 2 3 4" xfId="29993"/>
    <cellStyle name="Normal 2 8 2 3 4 2" xfId="43924"/>
    <cellStyle name="Normal 2 8 2 3 5" xfId="16228"/>
    <cellStyle name="Normal 2 8 2 3 6" xfId="43923"/>
    <cellStyle name="Normal 2 8 2 3 7" xfId="3220"/>
    <cellStyle name="Normal 2 8 2 4" xfId="16231"/>
    <cellStyle name="Normal 2 8 2 4 2" xfId="16232"/>
    <cellStyle name="Normal 2 8 2 4 2 2" xfId="43922"/>
    <cellStyle name="Normal 2 8 2 4 3" xfId="43921"/>
    <cellStyle name="Normal 2 8 2 5" xfId="16233"/>
    <cellStyle name="Normal 2 8 2 5 2" xfId="43920"/>
    <cellStyle name="Normal 2 8 2 6" xfId="16234"/>
    <cellStyle name="Normal 2 8 2 6 2" xfId="43919"/>
    <cellStyle name="Normal 2 8 2 7" xfId="29991"/>
    <cellStyle name="Normal 2 8 2 7 2" xfId="43918"/>
    <cellStyle name="Normal 2 8 2 8" xfId="16222"/>
    <cellStyle name="Normal 2 8 2 9" xfId="43917"/>
    <cellStyle name="Normal 2 8 2_Score samlet Q4 2011" xfId="16235"/>
    <cellStyle name="Normal 2 8 3" xfId="1456"/>
    <cellStyle name="Normal 2 8 3 2" xfId="16237"/>
    <cellStyle name="Normal 2 8 3 2 2" xfId="16238"/>
    <cellStyle name="Normal 2 8 3 2 2 2" xfId="16239"/>
    <cellStyle name="Normal 2 8 3 2 2 2 2" xfId="43916"/>
    <cellStyle name="Normal 2 8 3 2 2 3" xfId="55101"/>
    <cellStyle name="Normal 2 8 3 2 3" xfId="16240"/>
    <cellStyle name="Normal 2 8 3 2 3 2" xfId="43915"/>
    <cellStyle name="Normal 2 8 3 2 4" xfId="32869"/>
    <cellStyle name="Normal 2 8 3 3" xfId="16241"/>
    <cellStyle name="Normal 2 8 3 3 2" xfId="16242"/>
    <cellStyle name="Normal 2 8 3 3 2 2" xfId="43914"/>
    <cellStyle name="Normal 2 8 3 3 3" xfId="57029"/>
    <cellStyle name="Normal 2 8 3 4" xfId="16243"/>
    <cellStyle name="Normal 2 8 3 4 2" xfId="31115"/>
    <cellStyle name="Normal 2 8 3 5" xfId="16244"/>
    <cellStyle name="Normal 2 8 3 5 2" xfId="43913"/>
    <cellStyle name="Normal 2 8 3 6" xfId="29994"/>
    <cellStyle name="Normal 2 8 3 6 2" xfId="31114"/>
    <cellStyle name="Normal 2 8 3 7" xfId="16236"/>
    <cellStyle name="Normal 2 8 3 8" xfId="43912"/>
    <cellStyle name="Normal 2 8 3 9" xfId="3221"/>
    <cellStyle name="Normal 2 8 3_Score samlet Q4 2011" xfId="16245"/>
    <cellStyle name="Normal 2 8 4" xfId="1457"/>
    <cellStyle name="Normal 2 8 4 2" xfId="16247"/>
    <cellStyle name="Normal 2 8 4 2 2" xfId="16248"/>
    <cellStyle name="Normal 2 8 4 2 2 2" xfId="31113"/>
    <cellStyle name="Normal 2 8 4 2 3" xfId="43911"/>
    <cellStyle name="Normal 2 8 4 3" xfId="16249"/>
    <cellStyle name="Normal 2 8 4 3 2" xfId="31112"/>
    <cellStyle name="Normal 2 8 4 4" xfId="16250"/>
    <cellStyle name="Normal 2 8 4 4 2" xfId="43910"/>
    <cellStyle name="Normal 2 8 4 5" xfId="29995"/>
    <cellStyle name="Normal 2 8 4 5 2" xfId="31111"/>
    <cellStyle name="Normal 2 8 4 6" xfId="16246"/>
    <cellStyle name="Normal 2 8 4 7" xfId="43909"/>
    <cellStyle name="Normal 2 8 4 8" xfId="3222"/>
    <cellStyle name="Normal 2 8 5" xfId="1458"/>
    <cellStyle name="Normal 2 8 5 2" xfId="16252"/>
    <cellStyle name="Normal 2 8 5 2 2" xfId="16253"/>
    <cellStyle name="Normal 2 8 5 2 2 2" xfId="31110"/>
    <cellStyle name="Normal 2 8 5 2 3" xfId="43908"/>
    <cellStyle name="Normal 2 8 5 3" xfId="16254"/>
    <cellStyle name="Normal 2 8 5 3 2" xfId="31109"/>
    <cellStyle name="Normal 2 8 5 4" xfId="16255"/>
    <cellStyle name="Normal 2 8 5 4 2" xfId="43907"/>
    <cellStyle name="Normal 2 8 5 5" xfId="29996"/>
    <cellStyle name="Normal 2 8 5 5 2" xfId="31108"/>
    <cellStyle name="Normal 2 8 5 6" xfId="16251"/>
    <cellStyle name="Normal 2 8 5 7" xfId="43906"/>
    <cellStyle name="Normal 2 8 5 8" xfId="3223"/>
    <cellStyle name="Normal 2 8 6" xfId="1459"/>
    <cellStyle name="Normal 2 8 6 2" xfId="16257"/>
    <cellStyle name="Normal 2 8 6 2 2" xfId="16258"/>
    <cellStyle name="Normal 2 8 6 2 2 2" xfId="31107"/>
    <cellStyle name="Normal 2 8 6 2 3" xfId="43905"/>
    <cellStyle name="Normal 2 8 6 3" xfId="16259"/>
    <cellStyle name="Normal 2 8 6 3 2" xfId="31106"/>
    <cellStyle name="Normal 2 8 6 4" xfId="16260"/>
    <cellStyle name="Normal 2 8 6 4 2" xfId="43904"/>
    <cellStyle name="Normal 2 8 6 5" xfId="29997"/>
    <cellStyle name="Normal 2 8 6 5 2" xfId="43903"/>
    <cellStyle name="Normal 2 8 6 6" xfId="16256"/>
    <cellStyle name="Normal 2 8 6 7" xfId="43902"/>
    <cellStyle name="Normal 2 8 6 8" xfId="3224"/>
    <cellStyle name="Normal 2 8 7" xfId="16261"/>
    <cellStyle name="Normal 2 8 7 2" xfId="16262"/>
    <cellStyle name="Normal 2 8 7 2 2" xfId="16263"/>
    <cellStyle name="Normal 2 8 7 2 2 2" xfId="43901"/>
    <cellStyle name="Normal 2 8 7 2 3" xfId="43900"/>
    <cellStyle name="Normal 2 8 7 3" xfId="16264"/>
    <cellStyle name="Normal 2 8 7 3 2" xfId="43899"/>
    <cellStyle name="Normal 2 8 7 4" xfId="43898"/>
    <cellStyle name="Normal 2 8 8" xfId="16265"/>
    <cellStyle name="Normal 2 8 8 2" xfId="16266"/>
    <cellStyle name="Normal 2 8 8 2 2" xfId="16267"/>
    <cellStyle name="Normal 2 8 8 2 2 2" xfId="43897"/>
    <cellStyle name="Normal 2 8 8 2 3" xfId="43896"/>
    <cellStyle name="Normal 2 8 8 3" xfId="16268"/>
    <cellStyle name="Normal 2 8 8 3 2" xfId="32868"/>
    <cellStyle name="Normal 2 8 8 4" xfId="43895"/>
    <cellStyle name="Normal 2 8 9" xfId="16269"/>
    <cellStyle name="Normal 2 8 9 2" xfId="16270"/>
    <cellStyle name="Normal 2 8 9 2 2" xfId="16271"/>
    <cellStyle name="Normal 2 8 9 2 2 2" xfId="43894"/>
    <cellStyle name="Normal 2 8 9 2 3" xfId="43893"/>
    <cellStyle name="Normal 2 8 9 3" xfId="16272"/>
    <cellStyle name="Normal 2 8 9 3 2" xfId="43892"/>
    <cellStyle name="Normal 2 8 9 4" xfId="43891"/>
    <cellStyle name="Normal 2 8_Score samlet Q4 2011" xfId="16273"/>
    <cellStyle name="Normal 2 80" xfId="16274"/>
    <cellStyle name="Normal 2 80 2" xfId="43890"/>
    <cellStyle name="Normal 2 80 2 2" xfId="43889"/>
    <cellStyle name="Normal 2 81" xfId="16275"/>
    <cellStyle name="Normal 2 81 2" xfId="43888"/>
    <cellStyle name="Normal 2 81 2 2" xfId="43887"/>
    <cellStyle name="Normal 2 82" xfId="16276"/>
    <cellStyle name="Normal 2 82 2" xfId="43886"/>
    <cellStyle name="Normal 2 83" xfId="16277"/>
    <cellStyle name="Normal 2 83 2" xfId="43885"/>
    <cellStyle name="Normal 2 84" xfId="16278"/>
    <cellStyle name="Normal 2 84 2" xfId="43884"/>
    <cellStyle name="Normal 2 85" xfId="16279"/>
    <cellStyle name="Normal 2 85 2" xfId="43883"/>
    <cellStyle name="Normal 2 86" xfId="16280"/>
    <cellStyle name="Normal 2 86 2" xfId="43882"/>
    <cellStyle name="Normal 2 87" xfId="16281"/>
    <cellStyle name="Normal 2 87 2" xfId="43881"/>
    <cellStyle name="Normal 2 88" xfId="16282"/>
    <cellStyle name="Normal 2 88 2" xfId="43880"/>
    <cellStyle name="Normal 2 89" xfId="16283"/>
    <cellStyle name="Normal 2 89 2" xfId="43879"/>
    <cellStyle name="Normal 2 9" xfId="1460"/>
    <cellStyle name="Normal 2 9 10" xfId="16285"/>
    <cellStyle name="Normal 2 9 10 2" xfId="16286"/>
    <cellStyle name="Normal 2 9 10 2 2" xfId="16287"/>
    <cellStyle name="Normal 2 9 10 2 2 2" xfId="43878"/>
    <cellStyle name="Normal 2 9 10 2 3" xfId="43877"/>
    <cellStyle name="Normal 2 9 10 3" xfId="16288"/>
    <cellStyle name="Normal 2 9 10 3 2" xfId="43876"/>
    <cellStyle name="Normal 2 9 10 4" xfId="43875"/>
    <cellStyle name="Normal 2 9 11" xfId="16289"/>
    <cellStyle name="Normal 2 9 11 2" xfId="16290"/>
    <cellStyle name="Normal 2 9 11 2 2" xfId="16291"/>
    <cellStyle name="Normal 2 9 11 2 2 2" xfId="43874"/>
    <cellStyle name="Normal 2 9 11 2 3" xfId="43873"/>
    <cellStyle name="Normal 2 9 11 3" xfId="16292"/>
    <cellStyle name="Normal 2 9 11 3 2" xfId="43872"/>
    <cellStyle name="Normal 2 9 11 4" xfId="43871"/>
    <cellStyle name="Normal 2 9 12" xfId="16293"/>
    <cellStyle name="Normal 2 9 12 2" xfId="16294"/>
    <cellStyle name="Normal 2 9 12 2 2" xfId="16295"/>
    <cellStyle name="Normal 2 9 12 2 2 2" xfId="16296"/>
    <cellStyle name="Normal 2 9 12 2 2 2 2" xfId="43870"/>
    <cellStyle name="Normal 2 9 12 2 2 3" xfId="43869"/>
    <cellStyle name="Normal 2 9 12 2 3" xfId="16297"/>
    <cellStyle name="Normal 2 9 12 2 3 2" xfId="43868"/>
    <cellStyle name="Normal 2 9 12 2 4" xfId="43867"/>
    <cellStyle name="Normal 2 9 12 3" xfId="16298"/>
    <cellStyle name="Normal 2 9 12 3 2" xfId="16299"/>
    <cellStyle name="Normal 2 9 12 3 2 2" xfId="43866"/>
    <cellStyle name="Normal 2 9 12 3 3" xfId="43865"/>
    <cellStyle name="Normal 2 9 12 4" xfId="16300"/>
    <cellStyle name="Normal 2 9 12 4 2" xfId="43864"/>
    <cellStyle name="Normal 2 9 12 5" xfId="43863"/>
    <cellStyle name="Normal 2 9 13" xfId="16301"/>
    <cellStyle name="Normal 2 9 13 2" xfId="16302"/>
    <cellStyle name="Normal 2 9 13 2 2" xfId="43862"/>
    <cellStyle name="Normal 2 9 13 3" xfId="43861"/>
    <cellStyle name="Normal 2 9 14" xfId="16303"/>
    <cellStyle name="Normal 2 9 14 2" xfId="43860"/>
    <cellStyle name="Normal 2 9 15" xfId="16304"/>
    <cellStyle name="Normal 2 9 15 2" xfId="43859"/>
    <cellStyle name="Normal 2 9 16" xfId="29998"/>
    <cellStyle name="Normal 2 9 16 2" xfId="43858"/>
    <cellStyle name="Normal 2 9 17" xfId="16284"/>
    <cellStyle name="Normal 2 9 18" xfId="43857"/>
    <cellStyle name="Normal 2 9 19" xfId="3225"/>
    <cellStyle name="Normal 2 9 2" xfId="1461"/>
    <cellStyle name="Normal 2 9 2 10" xfId="3226"/>
    <cellStyle name="Normal 2 9 2 2" xfId="1462"/>
    <cellStyle name="Normal 2 9 2 2 2" xfId="16307"/>
    <cellStyle name="Normal 2 9 2 2 2 2" xfId="16308"/>
    <cellStyle name="Normal 2 9 2 2 2 2 2" xfId="43856"/>
    <cellStyle name="Normal 2 9 2 2 2 3" xfId="55100"/>
    <cellStyle name="Normal 2 9 2 2 3" xfId="16309"/>
    <cellStyle name="Normal 2 9 2 2 3 2" xfId="31105"/>
    <cellStyle name="Normal 2 9 2 2 4" xfId="16310"/>
    <cellStyle name="Normal 2 9 2 2 4 2" xfId="43855"/>
    <cellStyle name="Normal 2 9 2 2 5" xfId="30000"/>
    <cellStyle name="Normal 2 9 2 2 5 2" xfId="31104"/>
    <cellStyle name="Normal 2 9 2 2 6" xfId="16306"/>
    <cellStyle name="Normal 2 9 2 2 7" xfId="43854"/>
    <cellStyle name="Normal 2 9 2 2 8" xfId="3227"/>
    <cellStyle name="Normal 2 9 2 3" xfId="1463"/>
    <cellStyle name="Normal 2 9 2 3 2" xfId="16312"/>
    <cellStyle name="Normal 2 9 2 3 2 2" xfId="31103"/>
    <cellStyle name="Normal 2 9 2 3 3" xfId="16313"/>
    <cellStyle name="Normal 2 9 2 3 3 2" xfId="43853"/>
    <cellStyle name="Normal 2 9 2 3 4" xfId="30001"/>
    <cellStyle name="Normal 2 9 2 3 4 2" xfId="31102"/>
    <cellStyle name="Normal 2 9 2 3 5" xfId="16311"/>
    <cellStyle name="Normal 2 9 2 3 6" xfId="43852"/>
    <cellStyle name="Normal 2 9 2 3 7" xfId="3228"/>
    <cellStyle name="Normal 2 9 2 4" xfId="16314"/>
    <cellStyle name="Normal 2 9 2 4 2" xfId="16315"/>
    <cellStyle name="Normal 2 9 2 4 2 2" xfId="31099"/>
    <cellStyle name="Normal 2 9 2 4 3" xfId="31101"/>
    <cellStyle name="Normal 2 9 2 5" xfId="16316"/>
    <cellStyle name="Normal 2 9 2 5 2" xfId="43851"/>
    <cellStyle name="Normal 2 9 2 6" xfId="16317"/>
    <cellStyle name="Normal 2 9 2 6 2" xfId="31100"/>
    <cellStyle name="Normal 2 9 2 7" xfId="29999"/>
    <cellStyle name="Normal 2 9 2 7 2" xfId="43850"/>
    <cellStyle name="Normal 2 9 2 8" xfId="16305"/>
    <cellStyle name="Normal 2 9 2 9" xfId="35114"/>
    <cellStyle name="Normal 2 9 2_Score samlet Q4 2011" xfId="16318"/>
    <cellStyle name="Normal 2 9 3" xfId="1464"/>
    <cellStyle name="Normal 2 9 3 2" xfId="16320"/>
    <cellStyle name="Normal 2 9 3 2 2" xfId="16321"/>
    <cellStyle name="Normal 2 9 3 2 2 2" xfId="16322"/>
    <cellStyle name="Normal 2 9 3 2 2 2 2" xfId="43849"/>
    <cellStyle name="Normal 2 9 3 2 2 3" xfId="31098"/>
    <cellStyle name="Normal 2 9 3 2 3" xfId="16323"/>
    <cellStyle name="Normal 2 9 3 2 3 2" xfId="43848"/>
    <cellStyle name="Normal 2 9 3 2 4" xfId="31097"/>
    <cellStyle name="Normal 2 9 3 3" xfId="16324"/>
    <cellStyle name="Normal 2 9 3 3 2" xfId="16325"/>
    <cellStyle name="Normal 2 9 3 3 2 2" xfId="31175"/>
    <cellStyle name="Normal 2 9 3 3 3" xfId="43847"/>
    <cellStyle name="Normal 2 9 3 4" xfId="16326"/>
    <cellStyle name="Normal 2 9 3 4 2" xfId="43846"/>
    <cellStyle name="Normal 2 9 3 5" xfId="16327"/>
    <cellStyle name="Normal 2 9 3 5 2" xfId="43842"/>
    <cellStyle name="Normal 2 9 3 6" xfId="30002"/>
    <cellStyle name="Normal 2 9 3 6 2" xfId="43845"/>
    <cellStyle name="Normal 2 9 3 7" xfId="16319"/>
    <cellStyle name="Normal 2 9 3 8" xfId="43844"/>
    <cellStyle name="Normal 2 9 3 9" xfId="3229"/>
    <cellStyle name="Normal 2 9 3_Score samlet Q4 2011" xfId="16328"/>
    <cellStyle name="Normal 2 9 4" xfId="1465"/>
    <cellStyle name="Normal 2 9 4 2" xfId="16330"/>
    <cellStyle name="Normal 2 9 4 2 2" xfId="16331"/>
    <cellStyle name="Normal 2 9 4 2 2 2" xfId="43843"/>
    <cellStyle name="Normal 2 9 4 2 3" xfId="32867"/>
    <cellStyle name="Normal 2 9 4 3" xfId="16332"/>
    <cellStyle name="Normal 2 9 4 3 2" xfId="43841"/>
    <cellStyle name="Normal 2 9 4 4" xfId="16333"/>
    <cellStyle name="Normal 2 9 4 4 2" xfId="43836"/>
    <cellStyle name="Normal 2 9 4 5" xfId="30003"/>
    <cellStyle name="Normal 2 9 4 5 2" xfId="43840"/>
    <cellStyle name="Normal 2 9 4 6" xfId="16329"/>
    <cellStyle name="Normal 2 9 4 7" xfId="43839"/>
    <cellStyle name="Normal 2 9 4 8" xfId="3230"/>
    <cellStyle name="Normal 2 9 5" xfId="1466"/>
    <cellStyle name="Normal 2 9 5 2" xfId="16335"/>
    <cellStyle name="Normal 2 9 5 2 2" xfId="16336"/>
    <cellStyle name="Normal 2 9 5 2 2 2" xfId="43838"/>
    <cellStyle name="Normal 2 9 5 2 3" xfId="43837"/>
    <cellStyle name="Normal 2 9 5 3" xfId="16337"/>
    <cellStyle name="Normal 2 9 5 3 2" xfId="32865"/>
    <cellStyle name="Normal 2 9 5 4" xfId="16338"/>
    <cellStyle name="Normal 2 9 5 4 2" xfId="43829"/>
    <cellStyle name="Normal 2 9 5 5" xfId="30004"/>
    <cellStyle name="Normal 2 9 5 5 2" xfId="57028"/>
    <cellStyle name="Normal 2 9 5 6" xfId="16334"/>
    <cellStyle name="Normal 2 9 5 7" xfId="43835"/>
    <cellStyle name="Normal 2 9 5 8" xfId="3231"/>
    <cellStyle name="Normal 2 9 6" xfId="1467"/>
    <cellStyle name="Normal 2 9 6 2" xfId="16340"/>
    <cellStyle name="Normal 2 9 6 2 2" xfId="16341"/>
    <cellStyle name="Normal 2 9 6 2 2 2" xfId="43834"/>
    <cellStyle name="Normal 2 9 6 2 3" xfId="43833"/>
    <cellStyle name="Normal 2 9 6 3" xfId="16342"/>
    <cellStyle name="Normal 2 9 6 3 2" xfId="43832"/>
    <cellStyle name="Normal 2 9 6 4" xfId="16343"/>
    <cellStyle name="Normal 2 9 6 4 2" xfId="43831"/>
    <cellStyle name="Normal 2 9 6 5" xfId="30005"/>
    <cellStyle name="Normal 2 9 6 5 2" xfId="43830"/>
    <cellStyle name="Normal 2 9 6 6" xfId="16339"/>
    <cellStyle name="Normal 2 9 6 7" xfId="32864"/>
    <cellStyle name="Normal 2 9 6 8" xfId="3232"/>
    <cellStyle name="Normal 2 9 7" xfId="16344"/>
    <cellStyle name="Normal 2 9 7 2" xfId="16345"/>
    <cellStyle name="Normal 2 9 7 2 2" xfId="16346"/>
    <cellStyle name="Normal 2 9 7 2 2 2" xfId="43828"/>
    <cellStyle name="Normal 2 9 7 2 3" xfId="32863"/>
    <cellStyle name="Normal 2 9 7 3" xfId="16347"/>
    <cellStyle name="Normal 2 9 7 3 2" xfId="57020"/>
    <cellStyle name="Normal 2 9 7 4" xfId="43827"/>
    <cellStyle name="Normal 2 9 8" xfId="16348"/>
    <cellStyle name="Normal 2 9 8 2" xfId="16349"/>
    <cellStyle name="Normal 2 9 8 2 2" xfId="16350"/>
    <cellStyle name="Normal 2 9 8 2 2 2" xfId="43826"/>
    <cellStyle name="Normal 2 9 8 2 3" xfId="43825"/>
    <cellStyle name="Normal 2 9 8 3" xfId="16351"/>
    <cellStyle name="Normal 2 9 8 3 2" xfId="43824"/>
    <cellStyle name="Normal 2 9 8 4" xfId="43819"/>
    <cellStyle name="Normal 2 9 9" xfId="16352"/>
    <cellStyle name="Normal 2 9 9 2" xfId="16353"/>
    <cellStyle name="Normal 2 9 9 2 2" xfId="16354"/>
    <cellStyle name="Normal 2 9 9 2 2 2" xfId="57026"/>
    <cellStyle name="Normal 2 9 9 2 3" xfId="43823"/>
    <cellStyle name="Normal 2 9 9 3" xfId="16355"/>
    <cellStyle name="Normal 2 9 9 3 2" xfId="43822"/>
    <cellStyle name="Normal 2 9 9 4" xfId="35113"/>
    <cellStyle name="Normal 2 9_Score samlet Q4 2011" xfId="16356"/>
    <cellStyle name="Normal 2 90" xfId="16357"/>
    <cellStyle name="Normal 2 90 2" xfId="43821"/>
    <cellStyle name="Normal 2 91" xfId="16358"/>
    <cellStyle name="Normal 2 91 2" xfId="32861"/>
    <cellStyle name="Normal 2 92" xfId="16359"/>
    <cellStyle name="Normal 2 92 2" xfId="53257"/>
    <cellStyle name="Normal 2 93" xfId="16360"/>
    <cellStyle name="Normal 2 93 2" xfId="43820"/>
    <cellStyle name="Normal 2 94" xfId="16361"/>
    <cellStyle name="Normal 2 94 2" xfId="32862"/>
    <cellStyle name="Normal 2 95" xfId="16362"/>
    <cellStyle name="Normal 2 95 2" xfId="43814"/>
    <cellStyle name="Normal 2 96" xfId="16363"/>
    <cellStyle name="Normal 2 96 2" xfId="57025"/>
    <cellStyle name="Normal 2 97" xfId="29201"/>
    <cellStyle name="Normal 2 97 2" xfId="43818"/>
    <cellStyle name="Normal 2 98" xfId="8489"/>
    <cellStyle name="Normal 2 98 2" xfId="43817"/>
    <cellStyle name="Normal 2 99" xfId="4061"/>
    <cellStyle name="Normal 2 99 2" xfId="43816"/>
    <cellStyle name="Normal 2_20101130 Opprinnelig belåningsgrad PBK" xfId="16364"/>
    <cellStyle name="Normal 20" xfId="1468"/>
    <cellStyle name="Normal 20 10" xfId="16365"/>
    <cellStyle name="Normal 20 11" xfId="43815"/>
    <cellStyle name="Normal 20 12" xfId="35112"/>
    <cellStyle name="Normal 20 13" xfId="3233"/>
    <cellStyle name="Normal 20 2" xfId="1469"/>
    <cellStyle name="Normal 20 2 10" xfId="16367"/>
    <cellStyle name="Normal 20 2 10 2" xfId="16368"/>
    <cellStyle name="Normal 20 2 10 2 2" xfId="35111"/>
    <cellStyle name="Normal 20 2 10 3" xfId="43813"/>
    <cellStyle name="Normal 20 2 11" xfId="16369"/>
    <cellStyle name="Normal 20 2 11 2" xfId="16370"/>
    <cellStyle name="Normal 20 2 11 2 2" xfId="43812"/>
    <cellStyle name="Normal 20 2 11 3" xfId="43811"/>
    <cellStyle name="Normal 20 2 12" xfId="16371"/>
    <cellStyle name="Normal 20 2 12 2" xfId="43810"/>
    <cellStyle name="Normal 20 2 13" xfId="16372"/>
    <cellStyle name="Normal 20 2 13 2" xfId="43809"/>
    <cellStyle name="Normal 20 2 14" xfId="30007"/>
    <cellStyle name="Normal 20 2 14 2" xfId="43808"/>
    <cellStyle name="Normal 20 2 15" xfId="16366"/>
    <cellStyle name="Normal 20 2 16" xfId="43807"/>
    <cellStyle name="Normal 20 2 17" xfId="3234"/>
    <cellStyle name="Normal 20 2 2" xfId="1470"/>
    <cellStyle name="Normal 20 2 2 10" xfId="16374"/>
    <cellStyle name="Normal 20 2 2 10 2" xfId="43806"/>
    <cellStyle name="Normal 20 2 2 11" xfId="16375"/>
    <cellStyle name="Normal 20 2 2 11 2" xfId="43805"/>
    <cellStyle name="Normal 20 2 2 12" xfId="16376"/>
    <cellStyle name="Normal 20 2 2 12 2" xfId="43804"/>
    <cellStyle name="Normal 20 2 2 13" xfId="16377"/>
    <cellStyle name="Normal 20 2 2 13 2" xfId="43803"/>
    <cellStyle name="Normal 20 2 2 14" xfId="16373"/>
    <cellStyle name="Normal 20 2 2 14 2" xfId="43802"/>
    <cellStyle name="Normal 20 2 2 15" xfId="43801"/>
    <cellStyle name="Normal 20 2 2 16" xfId="43800"/>
    <cellStyle name="Normal 20 2 2 17" xfId="43799"/>
    <cellStyle name="Normal 20 2 2 18" xfId="43798"/>
    <cellStyle name="Normal 20 2 2 19" xfId="3235"/>
    <cellStyle name="Normal 20 2 2 2" xfId="1471"/>
    <cellStyle name="Normal 20 2 2 2 10" xfId="16378"/>
    <cellStyle name="Normal 20 2 2 2 11" xfId="32852"/>
    <cellStyle name="Normal 20 2 2 2 12" xfId="3236"/>
    <cellStyle name="Normal 20 2 2 2 2" xfId="1472"/>
    <cellStyle name="Normal 20 2 2 2 2 10" xfId="16380"/>
    <cellStyle name="Normal 20 2 2 2 2 10 2" xfId="43797"/>
    <cellStyle name="Normal 20 2 2 2 2 11" xfId="16381"/>
    <cellStyle name="Normal 20 2 2 2 2 11 2" xfId="43796"/>
    <cellStyle name="Normal 20 2 2 2 2 12" xfId="16382"/>
    <cellStyle name="Normal 20 2 2 2 2 12 2" xfId="43795"/>
    <cellStyle name="Normal 20 2 2 2 2 13" xfId="16379"/>
    <cellStyle name="Normal 20 2 2 2 2 13 2" xfId="43794"/>
    <cellStyle name="Normal 20 2 2 2 2 14" xfId="43793"/>
    <cellStyle name="Normal 20 2 2 2 2 15" xfId="43792"/>
    <cellStyle name="Normal 20 2 2 2 2 16" xfId="43791"/>
    <cellStyle name="Normal 20 2 2 2 2 17" xfId="43790"/>
    <cellStyle name="Normal 20 2 2 2 2 18" xfId="3237"/>
    <cellStyle name="Normal 20 2 2 2 2 2" xfId="16383"/>
    <cellStyle name="Normal 20 2 2 2 2 2 2" xfId="16384"/>
    <cellStyle name="Normal 20 2 2 2 2 2 2 2" xfId="16385"/>
    <cellStyle name="Normal 20 2 2 2 2 2 2 2 2" xfId="55099"/>
    <cellStyle name="Normal 20 2 2 2 2 2 2 3" xfId="43789"/>
    <cellStyle name="Normal 20 2 2 2 2 2 3" xfId="16386"/>
    <cellStyle name="Normal 20 2 2 2 2 2 3 2" xfId="16387"/>
    <cellStyle name="Normal 20 2 2 2 2 2 3 2 2" xfId="16388"/>
    <cellStyle name="Normal 20 2 2 2 2 2 3 2 2 2" xfId="43788"/>
    <cellStyle name="Normal 20 2 2 2 2 2 3 2 3" xfId="16389"/>
    <cellStyle name="Normal 20 2 2 2 2 2 3 2 3 2" xfId="43787"/>
    <cellStyle name="Normal 20 2 2 2 2 2 3 2 4" xfId="43786"/>
    <cellStyle name="Normal 20 2 2 2 2 2 3 3" xfId="16390"/>
    <cellStyle name="Normal 20 2 2 2 2 2 3 3 2" xfId="43785"/>
    <cellStyle name="Normal 20 2 2 2 2 2 3 4" xfId="16391"/>
    <cellStyle name="Normal 20 2 2 2 2 2 3 4 2" xfId="43784"/>
    <cellStyle name="Normal 20 2 2 2 2 2 3 5" xfId="16392"/>
    <cellStyle name="Normal 20 2 2 2 2 2 3 5 2" xfId="43783"/>
    <cellStyle name="Normal 20 2 2 2 2 2 3 6" xfId="43782"/>
    <cellStyle name="Normal 20 2 2 2 2 2 4" xfId="16393"/>
    <cellStyle name="Normal 20 2 2 2 2 2 4 2" xfId="16394"/>
    <cellStyle name="Normal 20 2 2 2 2 2 4 2 2" xfId="43781"/>
    <cellStyle name="Normal 20 2 2 2 2 2 4 3" xfId="16395"/>
    <cellStyle name="Normal 20 2 2 2 2 2 4 3 2" xfId="43780"/>
    <cellStyle name="Normal 20 2 2 2 2 2 4 4" xfId="43779"/>
    <cellStyle name="Normal 20 2 2 2 2 2 5" xfId="16396"/>
    <cellStyle name="Normal 20 2 2 2 2 2 5 2" xfId="43778"/>
    <cellStyle name="Normal 20 2 2 2 2 2 6" xfId="16397"/>
    <cellStyle name="Normal 20 2 2 2 2 2 6 2" xfId="43777"/>
    <cellStyle name="Normal 20 2 2 2 2 2 7" xfId="16398"/>
    <cellStyle name="Normal 20 2 2 2 2 2 7 2" xfId="43755"/>
    <cellStyle name="Normal 20 2 2 2 2 2 8" xfId="16399"/>
    <cellStyle name="Normal 20 2 2 2 2 2 8 2" xfId="53256"/>
    <cellStyle name="Normal 20 2 2 2 2 2 9" xfId="43776"/>
    <cellStyle name="Normal 20 2 2 2 2 3" xfId="16400"/>
    <cellStyle name="Normal 20 2 2 2 2 3 2" xfId="16401"/>
    <cellStyle name="Normal 20 2 2 2 2 3 2 2" xfId="16402"/>
    <cellStyle name="Normal 20 2 2 2 2 3 2 2 2" xfId="43775"/>
    <cellStyle name="Normal 20 2 2 2 2 3 2 3" xfId="43774"/>
    <cellStyle name="Normal 20 2 2 2 2 3 3" xfId="16403"/>
    <cellStyle name="Normal 20 2 2 2 2 3 3 2" xfId="43773"/>
    <cellStyle name="Normal 20 2 2 2 2 3 4" xfId="43772"/>
    <cellStyle name="Normal 20 2 2 2 2 4" xfId="16404"/>
    <cellStyle name="Normal 20 2 2 2 2 4 2" xfId="16405"/>
    <cellStyle name="Normal 20 2 2 2 2 4 2 2" xfId="16406"/>
    <cellStyle name="Normal 20 2 2 2 2 4 2 2 2" xfId="16407"/>
    <cellStyle name="Normal 20 2 2 2 2 4 2 2 2 2" xfId="43771"/>
    <cellStyle name="Normal 20 2 2 2 2 4 2 2 3" xfId="43770"/>
    <cellStyle name="Normal 20 2 2 2 2 4 2 3" xfId="16408"/>
    <cellStyle name="Normal 20 2 2 2 2 4 2 3 2" xfId="43769"/>
    <cellStyle name="Normal 20 2 2 2 2 4 2 4" xfId="16409"/>
    <cellStyle name="Normal 20 2 2 2 2 4 2 4 2" xfId="43768"/>
    <cellStyle name="Normal 20 2 2 2 2 4 2 5" xfId="16410"/>
    <cellStyle name="Normal 20 2 2 2 2 4 2 5 2" xfId="43767"/>
    <cellStyle name="Normal 20 2 2 2 2 4 2 6" xfId="43766"/>
    <cellStyle name="Normal 20 2 2 2 2 4 3" xfId="16411"/>
    <cellStyle name="Normal 20 2 2 2 2 4 3 2" xfId="16412"/>
    <cellStyle name="Normal 20 2 2 2 2 4 3 2 2" xfId="43765"/>
    <cellStyle name="Normal 20 2 2 2 2 4 3 3" xfId="16413"/>
    <cellStyle name="Normal 20 2 2 2 2 4 3 3 2" xfId="43764"/>
    <cellStyle name="Normal 20 2 2 2 2 4 3 4" xfId="57447"/>
    <cellStyle name="Normal 20 2 2 2 2 4 4" xfId="16414"/>
    <cellStyle name="Normal 20 2 2 2 2 4 4 2" xfId="43762"/>
    <cellStyle name="Normal 20 2 2 2 2 4 5" xfId="16415"/>
    <cellStyle name="Normal 20 2 2 2 2 4 5 2" xfId="43761"/>
    <cellStyle name="Normal 20 2 2 2 2 4 6" xfId="16416"/>
    <cellStyle name="Normal 20 2 2 2 2 4 6 2" xfId="43760"/>
    <cellStyle name="Normal 20 2 2 2 2 4 7" xfId="16417"/>
    <cellStyle name="Normal 20 2 2 2 2 4 7 2" xfId="43759"/>
    <cellStyle name="Normal 20 2 2 2 2 4 8" xfId="43758"/>
    <cellStyle name="Normal 20 2 2 2 2 5" xfId="16418"/>
    <cellStyle name="Normal 20 2 2 2 2 5 2" xfId="16419"/>
    <cellStyle name="Normal 20 2 2 2 2 5 2 2" xfId="16420"/>
    <cellStyle name="Normal 20 2 2 2 2 5 2 2 2" xfId="16421"/>
    <cellStyle name="Normal 20 2 2 2 2 5 2 2 2 2" xfId="43757"/>
    <cellStyle name="Normal 20 2 2 2 2 5 2 2 3" xfId="43756"/>
    <cellStyle name="Normal 20 2 2 2 2 5 2 3" xfId="16422"/>
    <cellStyle name="Normal 20 2 2 2 2 5 2 3 2" xfId="35110"/>
    <cellStyle name="Normal 20 2 2 2 2 5 2 4" xfId="16423"/>
    <cellStyle name="Normal 20 2 2 2 2 5 2 4 2" xfId="43754"/>
    <cellStyle name="Normal 20 2 2 2 2 5 2 5" xfId="16424"/>
    <cellStyle name="Normal 20 2 2 2 2 5 2 5 2" xfId="43753"/>
    <cellStyle name="Normal 20 2 2 2 2 5 2 6" xfId="43752"/>
    <cellStyle name="Normal 20 2 2 2 2 5 3" xfId="16425"/>
    <cellStyle name="Normal 20 2 2 2 2 5 3 2" xfId="16426"/>
    <cellStyle name="Normal 20 2 2 2 2 5 3 2 2" xfId="43751"/>
    <cellStyle name="Normal 20 2 2 2 2 5 3 3" xfId="16427"/>
    <cellStyle name="Normal 20 2 2 2 2 5 3 3 2" xfId="43750"/>
    <cellStyle name="Normal 20 2 2 2 2 5 3 4" xfId="43749"/>
    <cellStyle name="Normal 20 2 2 2 2 5 4" xfId="16428"/>
    <cellStyle name="Normal 20 2 2 2 2 5 4 2" xfId="43748"/>
    <cellStyle name="Normal 20 2 2 2 2 5 5" xfId="16429"/>
    <cellStyle name="Normal 20 2 2 2 2 5 5 2" xfId="43747"/>
    <cellStyle name="Normal 20 2 2 2 2 5 6" xfId="16430"/>
    <cellStyle name="Normal 20 2 2 2 2 5 6 2" xfId="43746"/>
    <cellStyle name="Normal 20 2 2 2 2 5 7" xfId="16431"/>
    <cellStyle name="Normal 20 2 2 2 2 5 7 2" xfId="34022"/>
    <cellStyle name="Normal 20 2 2 2 2 5 8" xfId="43763"/>
    <cellStyle name="Normal 20 2 2 2 2 6" xfId="16432"/>
    <cellStyle name="Normal 20 2 2 2 2 6 2" xfId="16433"/>
    <cellStyle name="Normal 20 2 2 2 2 6 2 2" xfId="16434"/>
    <cellStyle name="Normal 20 2 2 2 2 6 2 2 2" xfId="43745"/>
    <cellStyle name="Normal 20 2 2 2 2 6 2 3" xfId="54029"/>
    <cellStyle name="Normal 20 2 2 2 2 6 3" xfId="16435"/>
    <cellStyle name="Normal 20 2 2 2 2 6 3 2" xfId="43743"/>
    <cellStyle name="Normal 20 2 2 2 2 6 4" xfId="16436"/>
    <cellStyle name="Normal 20 2 2 2 2 6 4 2" xfId="43742"/>
    <cellStyle name="Normal 20 2 2 2 2 6 5" xfId="16437"/>
    <cellStyle name="Normal 20 2 2 2 2 6 5 2" xfId="34021"/>
    <cellStyle name="Normal 20 2 2 2 2 6 6" xfId="43744"/>
    <cellStyle name="Normal 20 2 2 2 2 7" xfId="16438"/>
    <cellStyle name="Normal 20 2 2 2 2 7 2" xfId="16439"/>
    <cellStyle name="Normal 20 2 2 2 2 7 2 2" xfId="54027"/>
    <cellStyle name="Normal 20 2 2 2 2 7 3" xfId="16440"/>
    <cellStyle name="Normal 20 2 2 2 2 7 3 2" xfId="43740"/>
    <cellStyle name="Normal 20 2 2 2 2 7 4" xfId="43739"/>
    <cellStyle name="Normal 20 2 2 2 2 8" xfId="16441"/>
    <cellStyle name="Normal 20 2 2 2 2 8 2" xfId="34020"/>
    <cellStyle name="Normal 20 2 2 2 2 9" xfId="16442"/>
    <cellStyle name="Normal 20 2 2 2 2 9 2" xfId="43741"/>
    <cellStyle name="Normal 20 2 2 2 2_Risikomatrise BM 2012" xfId="16443"/>
    <cellStyle name="Normal 20 2 2 2 3" xfId="1473"/>
    <cellStyle name="Normal 20 2 2 2 3 10" xfId="16444"/>
    <cellStyle name="Normal 20 2 2 2 3 10 2" xfId="57449"/>
    <cellStyle name="Normal 20 2 2 2 3 11" xfId="43737"/>
    <cellStyle name="Normal 20 2 2 2 3 12" xfId="43736"/>
    <cellStyle name="Normal 20 2 2 2 3 13" xfId="34019"/>
    <cellStyle name="Normal 20 2 2 2 3 14" xfId="43738"/>
    <cellStyle name="Normal 20 2 2 2 3 15" xfId="3238"/>
    <cellStyle name="Normal 20 2 2 2 3 2" xfId="16445"/>
    <cellStyle name="Normal 20 2 2 2 3 2 2" xfId="16446"/>
    <cellStyle name="Normal 20 2 2 2 3 2 2 2" xfId="16447"/>
    <cellStyle name="Normal 20 2 2 2 3 2 2 2 2" xfId="54028"/>
    <cellStyle name="Normal 20 2 2 2 3 2 2 3" xfId="43734"/>
    <cellStyle name="Normal 20 2 2 2 3 2 3" xfId="16448"/>
    <cellStyle name="Normal 20 2 2 2 3 2 3 2" xfId="43733"/>
    <cellStyle name="Normal 20 2 2 2 3 2 4" xfId="34018"/>
    <cellStyle name="Normal 20 2 2 2 3 3" xfId="16449"/>
    <cellStyle name="Normal 20 2 2 2 3 3 2" xfId="16450"/>
    <cellStyle name="Normal 20 2 2 2 3 3 2 2" xfId="16451"/>
    <cellStyle name="Normal 20 2 2 2 3 3 2 2 2" xfId="43735"/>
    <cellStyle name="Normal 20 2 2 2 3 3 2 3" xfId="16452"/>
    <cellStyle name="Normal 20 2 2 2 3 3 2 3 2" xfId="43732"/>
    <cellStyle name="Normal 20 2 2 2 3 3 2 4" xfId="43731"/>
    <cellStyle name="Normal 20 2 2 2 3 3 3" xfId="16453"/>
    <cellStyle name="Normal 20 2 2 2 3 3 3 2" xfId="43730"/>
    <cellStyle name="Normal 20 2 2 2 3 3 4" xfId="16454"/>
    <cellStyle name="Normal 20 2 2 2 3 3 4 2" xfId="33428"/>
    <cellStyle name="Normal 20 2 2 2 3 3 5" xfId="16455"/>
    <cellStyle name="Normal 20 2 2 2 3 3 5 2" xfId="34017"/>
    <cellStyle name="Normal 20 2 2 2 3 3 6" xfId="43729"/>
    <cellStyle name="Normal 20 2 2 2 3 4" xfId="16456"/>
    <cellStyle name="Normal 20 2 2 2 3 4 2" xfId="16457"/>
    <cellStyle name="Normal 20 2 2 2 3 4 2 2" xfId="54026"/>
    <cellStyle name="Normal 20 2 2 2 3 4 3" xfId="16458"/>
    <cellStyle name="Normal 20 2 2 2 3 4 3 2" xfId="34016"/>
    <cellStyle name="Normal 20 2 2 2 3 4 4" xfId="43728"/>
    <cellStyle name="Normal 20 2 2 2 3 5" xfId="16459"/>
    <cellStyle name="Normal 20 2 2 2 3 5 2" xfId="34015"/>
    <cellStyle name="Normal 20 2 2 2 3 6" xfId="16460"/>
    <cellStyle name="Normal 20 2 2 2 3 6 2" xfId="57448"/>
    <cellStyle name="Normal 20 2 2 2 3 7" xfId="16461"/>
    <cellStyle name="Normal 20 2 2 2 3 7 2" xfId="35109"/>
    <cellStyle name="Normal 20 2 2 2 3 8" xfId="16462"/>
    <cellStyle name="Normal 20 2 2 2 3 8 2" xfId="43727"/>
    <cellStyle name="Normal 20 2 2 2 3 9" xfId="16463"/>
    <cellStyle name="Normal 20 2 2 2 3 9 2" xfId="53255"/>
    <cellStyle name="Normal 20 2 2 2 4" xfId="16464"/>
    <cellStyle name="Normal 20 2 2 2 4 2" xfId="16465"/>
    <cellStyle name="Normal 20 2 2 2 4 2 2" xfId="55596"/>
    <cellStyle name="Normal 20 2 2 2 4 3" xfId="34014"/>
    <cellStyle name="Normal 20 2 2 2 5" xfId="16466"/>
    <cellStyle name="Normal 20 2 2 2 5 2" xfId="16467"/>
    <cellStyle name="Normal 20 2 2 2 5 2 2" xfId="43726"/>
    <cellStyle name="Normal 20 2 2 2 5 3" xfId="33427"/>
    <cellStyle name="Normal 20 2 2 2 6" xfId="16468"/>
    <cellStyle name="Normal 20 2 2 2 6 2" xfId="16469"/>
    <cellStyle name="Normal 20 2 2 2 6 2 2" xfId="34013"/>
    <cellStyle name="Normal 20 2 2 2 6 3" xfId="43725"/>
    <cellStyle name="Normal 20 2 2 2 7" xfId="16470"/>
    <cellStyle name="Normal 20 2 2 2 7 2" xfId="33426"/>
    <cellStyle name="Normal 20 2 2 2 8" xfId="16471"/>
    <cellStyle name="Normal 20 2 2 2 8 2" xfId="34012"/>
    <cellStyle name="Normal 20 2 2 2 9" xfId="30008"/>
    <cellStyle name="Normal 20 2 2 2 9 2" xfId="43724"/>
    <cellStyle name="Normal 20 2 2 2_Risikomatrise samlet 2012" xfId="16472"/>
    <cellStyle name="Normal 20 2 2 3" xfId="1474"/>
    <cellStyle name="Normal 20 2 2 3 10" xfId="16474"/>
    <cellStyle name="Normal 20 2 2 3 10 2" xfId="54024"/>
    <cellStyle name="Normal 20 2 2 3 11" xfId="16473"/>
    <cellStyle name="Normal 20 2 2 3 11 2" xfId="34011"/>
    <cellStyle name="Normal 20 2 2 3 12" xfId="43723"/>
    <cellStyle name="Normal 20 2 2 3 13" xfId="57446"/>
    <cellStyle name="Normal 20 2 2 3 14" xfId="34010"/>
    <cellStyle name="Normal 20 2 2 3 15" xfId="43722"/>
    <cellStyle name="Normal 20 2 2 3 16" xfId="3239"/>
    <cellStyle name="Normal 20 2 2 3 2" xfId="16475"/>
    <cellStyle name="Normal 20 2 2 3 2 2" xfId="16476"/>
    <cellStyle name="Normal 20 2 2 3 2 2 2" xfId="16477"/>
    <cellStyle name="Normal 20 2 2 3 2 2 2 2" xfId="16478"/>
    <cellStyle name="Normal 20 2 2 3 2 2 2 2 2" xfId="54025"/>
    <cellStyle name="Normal 20 2 2 3 2 2 2 3" xfId="34009"/>
    <cellStyle name="Normal 20 2 2 3 2 2 3" xfId="16479"/>
    <cellStyle name="Normal 20 2 2 3 2 2 3 2" xfId="43721"/>
    <cellStyle name="Normal 20 2 2 3 2 2 4" xfId="16480"/>
    <cellStyle name="Normal 20 2 2 3 2 2 4 2" xfId="33425"/>
    <cellStyle name="Normal 20 2 2 3 2 2 5" xfId="16481"/>
    <cellStyle name="Normal 20 2 2 3 2 2 5 2" xfId="34008"/>
    <cellStyle name="Normal 20 2 2 3 2 2 6" xfId="43720"/>
    <cellStyle name="Normal 20 2 2 3 2 3" xfId="16482"/>
    <cellStyle name="Normal 20 2 2 3 2 3 2" xfId="16483"/>
    <cellStyle name="Normal 20 2 2 3 2 3 2 2" xfId="54021"/>
    <cellStyle name="Normal 20 2 2 3 2 3 3" xfId="16484"/>
    <cellStyle name="Normal 20 2 2 3 2 3 3 2" xfId="57445"/>
    <cellStyle name="Normal 20 2 2 3 2 3 4" xfId="43717"/>
    <cellStyle name="Normal 20 2 2 3 2 4" xfId="16485"/>
    <cellStyle name="Normal 20 2 2 3 2 4 2" xfId="34006"/>
    <cellStyle name="Normal 20 2 2 3 2 5" xfId="16486"/>
    <cellStyle name="Normal 20 2 2 3 2 5 2" xfId="43718"/>
    <cellStyle name="Normal 20 2 2 3 2 6" xfId="16487"/>
    <cellStyle name="Normal 20 2 2 3 2 6 2" xfId="55630"/>
    <cellStyle name="Normal 20 2 2 3 2 7" xfId="16488"/>
    <cellStyle name="Normal 20 2 2 3 2 7 2" xfId="34005"/>
    <cellStyle name="Normal 20 2 2 3 2 8" xfId="35108"/>
    <cellStyle name="Normal 20 2 2 3 3" xfId="16489"/>
    <cellStyle name="Normal 20 2 2 3 3 2" xfId="16490"/>
    <cellStyle name="Normal 20 2 2 3 3 2 2" xfId="16491"/>
    <cellStyle name="Normal 20 2 2 3 3 2 2 2" xfId="16492"/>
    <cellStyle name="Normal 20 2 2 3 3 2 2 2 2" xfId="43716"/>
    <cellStyle name="Normal 20 2 2 3 3 2 2 3" xfId="54023"/>
    <cellStyle name="Normal 20 2 2 3 3 2 3" xfId="16493"/>
    <cellStyle name="Normal 20 2 2 3 3 2 3 2" xfId="34004"/>
    <cellStyle name="Normal 20 2 2 3 3 2 4" xfId="16494"/>
    <cellStyle name="Normal 20 2 2 3 3 2 4 2" xfId="43715"/>
    <cellStyle name="Normal 20 2 2 3 3 2 5" xfId="16495"/>
    <cellStyle name="Normal 20 2 2 3 3 2 5 2" xfId="54022"/>
    <cellStyle name="Normal 20 2 2 3 3 2 6" xfId="34003"/>
    <cellStyle name="Normal 20 2 2 3 3 3" xfId="16496"/>
    <cellStyle name="Normal 20 2 2 3 3 3 2" xfId="16497"/>
    <cellStyle name="Normal 20 2 2 3 3 3 2 2" xfId="43714"/>
    <cellStyle name="Normal 20 2 2 3 3 3 3" xfId="16498"/>
    <cellStyle name="Normal 20 2 2 3 3 3 3 2" xfId="33424"/>
    <cellStyle name="Normal 20 2 2 3 3 3 4" xfId="31982"/>
    <cellStyle name="Normal 20 2 2 3 3 4" xfId="16499"/>
    <cellStyle name="Normal 20 2 2 3 3 4 2" xfId="43713"/>
    <cellStyle name="Normal 20 2 2 3 3 5" xfId="16500"/>
    <cellStyle name="Normal 20 2 2 3 3 5 2" xfId="54017"/>
    <cellStyle name="Normal 20 2 2 3 3 6" xfId="16501"/>
    <cellStyle name="Normal 20 2 2 3 3 6 2" xfId="4127"/>
    <cellStyle name="Normal 20 2 2 3 3 7" xfId="16502"/>
    <cellStyle name="Normal 20 2 2 3 3 7 2" xfId="43712"/>
    <cellStyle name="Normal 20 2 2 3 3 8" xfId="57442"/>
    <cellStyle name="Normal 20 2 2 3 4" xfId="16503"/>
    <cellStyle name="Normal 20 2 2 3 4 2" xfId="16504"/>
    <cellStyle name="Normal 20 2 2 3 4 2 2" xfId="16505"/>
    <cellStyle name="Normal 20 2 2 3 4 2 2 2" xfId="34001"/>
    <cellStyle name="Normal 20 2 2 3 4 2 3" xfId="43711"/>
    <cellStyle name="Normal 20 2 2 3 4 3" xfId="16506"/>
    <cellStyle name="Normal 20 2 2 3 4 3 2" xfId="55629"/>
    <cellStyle name="Normal 20 2 2 3 4 4" xfId="16507"/>
    <cellStyle name="Normal 20 2 2 3 4 4 2" xfId="34000"/>
    <cellStyle name="Normal 20 2 2 3 4 5" xfId="16508"/>
    <cellStyle name="Normal 20 2 2 3 4 5 2" xfId="43710"/>
    <cellStyle name="Normal 20 2 2 3 4 6" xfId="54019"/>
    <cellStyle name="Normal 20 2 2 3 5" xfId="16509"/>
    <cellStyle name="Normal 20 2 2 3 5 2" xfId="16510"/>
    <cellStyle name="Normal 20 2 2 3 5 2 2" xfId="33999"/>
    <cellStyle name="Normal 20 2 2 3 5 3" xfId="16511"/>
    <cellStyle name="Normal 20 2 2 3 5 3 2" xfId="43709"/>
    <cellStyle name="Normal 20 2 2 3 5 4" xfId="57444"/>
    <cellStyle name="Normal 20 2 2 3 6" xfId="16512"/>
    <cellStyle name="Normal 20 2 2 3 6 2" xfId="33998"/>
    <cellStyle name="Normal 20 2 2 3 7" xfId="16513"/>
    <cellStyle name="Normal 20 2 2 3 7 2" xfId="43708"/>
    <cellStyle name="Normal 20 2 2 3 8" xfId="16514"/>
    <cellStyle name="Normal 20 2 2 3 8 2" xfId="54020"/>
    <cellStyle name="Normal 20 2 2 3 9" xfId="16515"/>
    <cellStyle name="Normal 20 2 2 3 9 2" xfId="43706"/>
    <cellStyle name="Normal 20 2 2 4" xfId="1475"/>
    <cellStyle name="Normal 20 2 2 4 10" xfId="3240"/>
    <cellStyle name="Normal 20 2 2 4 2" xfId="16517"/>
    <cellStyle name="Normal 20 2 2 4 2 2" xfId="16518"/>
    <cellStyle name="Normal 20 2 2 4 2 2 2" xfId="16519"/>
    <cellStyle name="Normal 20 2 2 4 2 2 2 2" xfId="16520"/>
    <cellStyle name="Normal 20 2 2 4 2 2 2 2 2" xfId="43705"/>
    <cellStyle name="Normal 20 2 2 4 2 2 2 3" xfId="16521"/>
    <cellStyle name="Normal 20 2 2 4 2 2 2 3 2" xfId="43704"/>
    <cellStyle name="Normal 20 2 2 4 2 2 2 4" xfId="43703"/>
    <cellStyle name="Normal 20 2 2 4 2 2 3" xfId="16522"/>
    <cellStyle name="Normal 20 2 2 4 2 2 3 2" xfId="43702"/>
    <cellStyle name="Normal 20 2 2 4 2 2 4" xfId="16523"/>
    <cellStyle name="Normal 20 2 2 4 2 2 4 2" xfId="43701"/>
    <cellStyle name="Normal 20 2 2 4 2 2 5" xfId="16524"/>
    <cellStyle name="Normal 20 2 2 4 2 2 5 2" xfId="43700"/>
    <cellStyle name="Normal 20 2 2 4 2 2 6" xfId="43699"/>
    <cellStyle name="Normal 20 2 2 4 2 3" xfId="16525"/>
    <cellStyle name="Normal 20 2 2 4 2 3 2" xfId="16526"/>
    <cellStyle name="Normal 20 2 2 4 2 3 2 2" xfId="43698"/>
    <cellStyle name="Normal 20 2 2 4 2 3 3" xfId="16527"/>
    <cellStyle name="Normal 20 2 2 4 2 3 3 2" xfId="43697"/>
    <cellStyle name="Normal 20 2 2 4 2 3 4" xfId="43696"/>
    <cellStyle name="Normal 20 2 2 4 2 4" xfId="16528"/>
    <cellStyle name="Normal 20 2 2 4 2 4 2" xfId="43695"/>
    <cellStyle name="Normal 20 2 2 4 2 5" xfId="16529"/>
    <cellStyle name="Normal 20 2 2 4 2 5 2" xfId="43694"/>
    <cellStyle name="Normal 20 2 2 4 2 6" xfId="16530"/>
    <cellStyle name="Normal 20 2 2 4 2 6 2" xfId="43693"/>
    <cellStyle name="Normal 20 2 2 4 2 7" xfId="16531"/>
    <cellStyle name="Normal 20 2 2 4 2 7 2" xfId="43692"/>
    <cellStyle name="Normal 20 2 2 4 2 8" xfId="43691"/>
    <cellStyle name="Normal 20 2 2 4 3" xfId="16532"/>
    <cellStyle name="Normal 20 2 2 4 3 2" xfId="16533"/>
    <cellStyle name="Normal 20 2 2 4 3 2 2" xfId="55098"/>
    <cellStyle name="Normal 20 2 2 4 3 3" xfId="43690"/>
    <cellStyle name="Normal 20 2 2 4 4" xfId="16534"/>
    <cellStyle name="Normal 20 2 2 4 4 2" xfId="16535"/>
    <cellStyle name="Normal 20 2 2 4 4 2 2" xfId="55097"/>
    <cellStyle name="Normal 20 2 2 4 4 3" xfId="33997"/>
    <cellStyle name="Normal 20 2 2 4 5" xfId="16536"/>
    <cellStyle name="Normal 20 2 2 4 5 2" xfId="43707"/>
    <cellStyle name="Normal 20 2 2 4 6" xfId="16537"/>
    <cellStyle name="Normal 20 2 2 4 6 2" xfId="33423"/>
    <cellStyle name="Normal 20 2 2 4 7" xfId="30009"/>
    <cellStyle name="Normal 20 2 2 4 7 2" xfId="43689"/>
    <cellStyle name="Normal 20 2 2 4 8" xfId="16516"/>
    <cellStyle name="Normal 20 2 2 4 9" xfId="54018"/>
    <cellStyle name="Normal 20 2 2 5" xfId="16538"/>
    <cellStyle name="Normal 20 2 2 5 2" xfId="16539"/>
    <cellStyle name="Normal 20 2 2 5 2 2" xfId="16540"/>
    <cellStyle name="Normal 20 2 2 5 2 2 2" xfId="16541"/>
    <cellStyle name="Normal 20 2 2 5 2 2 2 2" xfId="33995"/>
    <cellStyle name="Normal 20 2 2 5 2 2 3" xfId="43688"/>
    <cellStyle name="Normal 20 2 2 5 2 3" xfId="16542"/>
    <cellStyle name="Normal 20 2 2 5 2 3 2" xfId="57443"/>
    <cellStyle name="Normal 20 2 2 5 2 4" xfId="16543"/>
    <cellStyle name="Normal 20 2 2 5 2 4 2" xfId="55628"/>
    <cellStyle name="Normal 20 2 2 5 2 5" xfId="16544"/>
    <cellStyle name="Normal 20 2 2 5 2 5 2" xfId="43682"/>
    <cellStyle name="Normal 20 2 2 5 2 6" xfId="43685"/>
    <cellStyle name="Normal 20 2 2 5 3" xfId="16545"/>
    <cellStyle name="Normal 20 2 2 5 3 2" xfId="16546"/>
    <cellStyle name="Normal 20 2 2 5 3 2 2" xfId="33993"/>
    <cellStyle name="Normal 20 2 2 5 3 3" xfId="16547"/>
    <cellStyle name="Normal 20 2 2 5 3 3 2" xfId="43686"/>
    <cellStyle name="Normal 20 2 2 5 3 4" xfId="33994"/>
    <cellStyle name="Normal 20 2 2 5 4" xfId="16548"/>
    <cellStyle name="Normal 20 2 2 5 4 2" xfId="43687"/>
    <cellStyle name="Normal 20 2 2 5 5" xfId="16549"/>
    <cellStyle name="Normal 20 2 2 5 5 2" xfId="43684"/>
    <cellStyle name="Normal 20 2 2 5 6" xfId="16550"/>
    <cellStyle name="Normal 20 2 2 5 6 2" xfId="43681"/>
    <cellStyle name="Normal 20 2 2 5 7" xfId="16551"/>
    <cellStyle name="Normal 20 2 2 5 7 2" xfId="33422"/>
    <cellStyle name="Normal 20 2 2 5 8" xfId="43683"/>
    <cellStyle name="Normal 20 2 2 6" xfId="16552"/>
    <cellStyle name="Normal 20 2 2 6 2" xfId="16553"/>
    <cellStyle name="Normal 20 2 2 6 2 2" xfId="16554"/>
    <cellStyle name="Normal 20 2 2 6 2 2 2" xfId="16555"/>
    <cellStyle name="Normal 20 2 2 6 2 2 2 2" xfId="32860"/>
    <cellStyle name="Normal 20 2 2 6 2 2 3" xfId="35107"/>
    <cellStyle name="Normal 20 2 2 6 2 3" xfId="16556"/>
    <cellStyle name="Normal 20 2 2 6 2 3 2" xfId="43680"/>
    <cellStyle name="Normal 20 2 2 6 2 4" xfId="16557"/>
    <cellStyle name="Normal 20 2 2 6 2 4 2" xfId="35106"/>
    <cellStyle name="Normal 20 2 2 6 2 5" xfId="16558"/>
    <cellStyle name="Normal 20 2 2 6 2 5 2" xfId="43678"/>
    <cellStyle name="Normal 20 2 2 6 2 6" xfId="33992"/>
    <cellStyle name="Normal 20 2 2 6 3" xfId="16559"/>
    <cellStyle name="Normal 20 2 2 6 3 2" xfId="16560"/>
    <cellStyle name="Normal 20 2 2 6 3 2 2" xfId="55090"/>
    <cellStyle name="Normal 20 2 2 6 3 3" xfId="16561"/>
    <cellStyle name="Normal 20 2 2 6 3 3 2" xfId="55096"/>
    <cellStyle name="Normal 20 2 2 6 3 4" xfId="33421"/>
    <cellStyle name="Normal 20 2 2 6 4" xfId="16562"/>
    <cellStyle name="Normal 20 2 2 6 4 2" xfId="30698"/>
    <cellStyle name="Normal 20 2 2 6 5" xfId="16563"/>
    <cellStyle name="Normal 20 2 2 6 5 2" xfId="33990"/>
    <cellStyle name="Normal 20 2 2 6 6" xfId="16564"/>
    <cellStyle name="Normal 20 2 2 6 6 2" xfId="53254"/>
    <cellStyle name="Normal 20 2 2 6 7" xfId="16565"/>
    <cellStyle name="Normal 20 2 2 6 7 2" xfId="43677"/>
    <cellStyle name="Normal 20 2 2 6 8" xfId="33991"/>
    <cellStyle name="Normal 20 2 2 7" xfId="16566"/>
    <cellStyle name="Normal 20 2 2 7 2" xfId="16567"/>
    <cellStyle name="Normal 20 2 2 7 2 2" xfId="16568"/>
    <cellStyle name="Normal 20 2 2 7 2 2 2" xfId="43679"/>
    <cellStyle name="Normal 20 2 2 7 2 3" xfId="54016"/>
    <cellStyle name="Normal 20 2 2 7 3" xfId="16569"/>
    <cellStyle name="Normal 20 2 2 7 3 2" xfId="43675"/>
    <cellStyle name="Normal 20 2 2 7 4" xfId="16570"/>
    <cellStyle name="Normal 20 2 2 7 4 2" xfId="55095"/>
    <cellStyle name="Normal 20 2 2 7 5" xfId="16571"/>
    <cellStyle name="Normal 20 2 2 7 5 2" xfId="35105"/>
    <cellStyle name="Normal 20 2 2 7 6" xfId="43676"/>
    <cellStyle name="Normal 20 2 2 8" xfId="16572"/>
    <cellStyle name="Normal 20 2 2 8 2" xfId="16573"/>
    <cellStyle name="Normal 20 2 2 8 2 2" xfId="53662"/>
    <cellStyle name="Normal 20 2 2 8 3" xfId="16574"/>
    <cellStyle name="Normal 20 2 2 8 3 2" xfId="53246"/>
    <cellStyle name="Normal 20 2 2 8 4" xfId="43674"/>
    <cellStyle name="Normal 20 2 2 9" xfId="16575"/>
    <cellStyle name="Normal 20 2 2 9 2" xfId="43673"/>
    <cellStyle name="Normal 20 2 2_Risikomatrise BM 2011" xfId="1476"/>
    <cellStyle name="Normal 20 2 3" xfId="1477"/>
    <cellStyle name="Normal 20 2 3 2" xfId="16577"/>
    <cellStyle name="Normal 20 2 3 2 2" xfId="16578"/>
    <cellStyle name="Normal 20 2 3 2 2 2" xfId="16579"/>
    <cellStyle name="Normal 20 2 3 2 2 2 2" xfId="43672"/>
    <cellStyle name="Normal 20 2 3 2 2 3" xfId="43671"/>
    <cellStyle name="Normal 20 2 3 2 3" xfId="16580"/>
    <cellStyle name="Normal 20 2 3 2 3 2" xfId="43666"/>
    <cellStyle name="Normal 20 2 3 2 4" xfId="53252"/>
    <cellStyle name="Normal 20 2 3 3" xfId="16581"/>
    <cellStyle name="Normal 20 2 3 3 2" xfId="16582"/>
    <cellStyle name="Normal 20 2 3 3 2 2" xfId="43670"/>
    <cellStyle name="Normal 20 2 3 3 3" xfId="43669"/>
    <cellStyle name="Normal 20 2 3 4" xfId="16583"/>
    <cellStyle name="Normal 20 2 3 4 2" xfId="57441"/>
    <cellStyle name="Normal 20 2 3 5" xfId="16584"/>
    <cellStyle name="Normal 20 2 3 5 2" xfId="43667"/>
    <cellStyle name="Normal 20 2 3 6" xfId="30010"/>
    <cellStyle name="Normal 20 2 3 6 2" xfId="53661"/>
    <cellStyle name="Normal 20 2 3 7" xfId="16576"/>
    <cellStyle name="Normal 20 2 3 8" xfId="43668"/>
    <cellStyle name="Normal 20 2 3 9" xfId="3241"/>
    <cellStyle name="Normal 20 2 3_Score samlet Q4 2011" xfId="16585"/>
    <cellStyle name="Normal 20 2 4" xfId="1478"/>
    <cellStyle name="Normal 20 2 4 10" xfId="16586"/>
    <cellStyle name="Normal 20 2 4 10 2" xfId="53251"/>
    <cellStyle name="Normal 20 2 4 11" xfId="43665"/>
    <cellStyle name="Normal 20 2 4 12" xfId="43664"/>
    <cellStyle name="Normal 20 2 4 13" xfId="43663"/>
    <cellStyle name="Normal 20 2 4 14" xfId="33989"/>
    <cellStyle name="Normal 20 2 4 15" xfId="3242"/>
    <cellStyle name="Normal 20 2 4 2" xfId="16587"/>
    <cellStyle name="Normal 20 2 4 2 2" xfId="16588"/>
    <cellStyle name="Normal 20 2 4 2 2 2" xfId="16589"/>
    <cellStyle name="Normal 20 2 4 2 2 2 2" xfId="35102"/>
    <cellStyle name="Normal 20 2 4 2 2 3" xfId="43662"/>
    <cellStyle name="Normal 20 2 4 2 3" xfId="16590"/>
    <cellStyle name="Normal 20 2 4 2 3 2" xfId="55627"/>
    <cellStyle name="Normal 20 2 4 2 4" xfId="33988"/>
    <cellStyle name="Normal 20 2 4 3" xfId="16591"/>
    <cellStyle name="Normal 20 2 4 3 2" xfId="16592"/>
    <cellStyle name="Normal 20 2 4 3 2 2" xfId="16593"/>
    <cellStyle name="Normal 20 2 4 3 2 2 2" xfId="43661"/>
    <cellStyle name="Normal 20 2 4 3 2 3" xfId="16594"/>
    <cellStyle name="Normal 20 2 4 3 2 3 2" xfId="33420"/>
    <cellStyle name="Normal 20 2 4 3 2 4" xfId="33987"/>
    <cellStyle name="Normal 20 2 4 3 3" xfId="16595"/>
    <cellStyle name="Normal 20 2 4 3 3 2" xfId="43660"/>
    <cellStyle name="Normal 20 2 4 3 4" xfId="16596"/>
    <cellStyle name="Normal 20 2 4 3 4 2" xfId="43659"/>
    <cellStyle name="Normal 20 2 4 3 5" xfId="16597"/>
    <cellStyle name="Normal 20 2 4 3 5 2" xfId="43658"/>
    <cellStyle name="Normal 20 2 4 3 6" xfId="43657"/>
    <cellStyle name="Normal 20 2 4 4" xfId="16598"/>
    <cellStyle name="Normal 20 2 4 4 2" xfId="16599"/>
    <cellStyle name="Normal 20 2 4 4 2 2" xfId="43656"/>
    <cellStyle name="Normal 20 2 4 4 3" xfId="16600"/>
    <cellStyle name="Normal 20 2 4 4 3 2" xfId="33996"/>
    <cellStyle name="Normal 20 2 4 4 4" xfId="43655"/>
    <cellStyle name="Normal 20 2 4 5" xfId="16601"/>
    <cellStyle name="Normal 20 2 4 5 2" xfId="54009"/>
    <cellStyle name="Normal 20 2 4 6" xfId="16602"/>
    <cellStyle name="Normal 20 2 4 6 2" xfId="43654"/>
    <cellStyle name="Normal 20 2 4 7" xfId="16603"/>
    <cellStyle name="Normal 20 2 4 7 2" xfId="31095"/>
    <cellStyle name="Normal 20 2 4 8" xfId="16604"/>
    <cellStyle name="Normal 20 2 4 8 2" xfId="43653"/>
    <cellStyle name="Normal 20 2 4 9" xfId="16605"/>
    <cellStyle name="Normal 20 2 4 9 2" xfId="31094"/>
    <cellStyle name="Normal 20 2 5" xfId="16606"/>
    <cellStyle name="Normal 20 2 5 2" xfId="16607"/>
    <cellStyle name="Normal 20 2 5 2 2" xfId="16608"/>
    <cellStyle name="Normal 20 2 5 2 2 2" xfId="33986"/>
    <cellStyle name="Normal 20 2 5 2 3" xfId="31096"/>
    <cellStyle name="Normal 20 2 5 3" xfId="16609"/>
    <cellStyle name="Normal 20 2 5 3 2" xfId="43652"/>
    <cellStyle name="Normal 20 2 5 4" xfId="57436"/>
    <cellStyle name="Normal 20 2 6" xfId="16610"/>
    <cellStyle name="Normal 20 2 6 2" xfId="16611"/>
    <cellStyle name="Normal 20 2 6 2 2" xfId="16612"/>
    <cellStyle name="Normal 20 2 6 2 2 2" xfId="43651"/>
    <cellStyle name="Normal 20 2 6 2 3" xfId="31092"/>
    <cellStyle name="Normal 20 2 6 3" xfId="16613"/>
    <cellStyle name="Normal 20 2 6 3 2" xfId="43650"/>
    <cellStyle name="Normal 20 2 6 4" xfId="33985"/>
    <cellStyle name="Normal 20 2 7" xfId="16614"/>
    <cellStyle name="Normal 20 2 7 2" xfId="16615"/>
    <cellStyle name="Normal 20 2 7 2 2" xfId="16616"/>
    <cellStyle name="Normal 20 2 7 2 2 2" xfId="31093"/>
    <cellStyle name="Normal 20 2 7 2 3" xfId="32859"/>
    <cellStyle name="Normal 20 2 7 3" xfId="16617"/>
    <cellStyle name="Normal 20 2 7 3 2" xfId="54015"/>
    <cellStyle name="Normal 20 2 7 4" xfId="43645"/>
    <cellStyle name="Normal 20 2 8" xfId="16618"/>
    <cellStyle name="Normal 20 2 8 2" xfId="16619"/>
    <cellStyle name="Normal 20 2 8 2 2" xfId="16620"/>
    <cellStyle name="Normal 20 2 8 2 2 2" xfId="57024"/>
    <cellStyle name="Normal 20 2 8 2 3" xfId="43649"/>
    <cellStyle name="Normal 20 2 8 3" xfId="16621"/>
    <cellStyle name="Normal 20 2 8 3 2" xfId="31090"/>
    <cellStyle name="Normal 20 2 8 4" xfId="33984"/>
    <cellStyle name="Normal 20 2 9" xfId="16622"/>
    <cellStyle name="Normal 20 2 9 2" xfId="16623"/>
    <cellStyle name="Normal 20 2 9 2 2" xfId="31091"/>
    <cellStyle name="Normal 20 2 9 3" xfId="43648"/>
    <cellStyle name="Normal 20 2_Risikomatrise samlet 2012" xfId="16624"/>
    <cellStyle name="Normal 20 3" xfId="1479"/>
    <cellStyle name="Normal 20 3 10" xfId="16626"/>
    <cellStyle name="Normal 20 3 10 2" xfId="54014"/>
    <cellStyle name="Normal 20 3 11" xfId="16627"/>
    <cellStyle name="Normal 20 3 11 2" xfId="43647"/>
    <cellStyle name="Normal 20 3 12" xfId="16628"/>
    <cellStyle name="Normal 20 3 12 2" xfId="31088"/>
    <cellStyle name="Normal 20 3 13" xfId="16629"/>
    <cellStyle name="Normal 20 3 13 2" xfId="33983"/>
    <cellStyle name="Normal 20 3 14" xfId="16625"/>
    <cellStyle name="Normal 20 3 14 2" xfId="31089"/>
    <cellStyle name="Normal 20 3 15" xfId="57440"/>
    <cellStyle name="Normal 20 3 16" xfId="31087"/>
    <cellStyle name="Normal 20 3 17" xfId="32858"/>
    <cellStyle name="Normal 20 3 18" xfId="33982"/>
    <cellStyle name="Normal 20 3 19" xfId="3243"/>
    <cellStyle name="Normal 20 3 2" xfId="16630"/>
    <cellStyle name="Normal 20 3 2 10" xfId="16631"/>
    <cellStyle name="Normal 20 3 2 10 2" xfId="43646"/>
    <cellStyle name="Normal 20 3 2 11" xfId="32857"/>
    <cellStyle name="Normal 20 3 2 2" xfId="16632"/>
    <cellStyle name="Normal 20 3 2 2 2" xfId="16633"/>
    <cellStyle name="Normal 20 3 2 2 2 2" xfId="16634"/>
    <cellStyle name="Normal 20 3 2 2 2 2 2" xfId="16635"/>
    <cellStyle name="Normal 20 3 2 2 2 2 2 2" xfId="43644"/>
    <cellStyle name="Normal 20 3 2 2 2 2 3" xfId="43643"/>
    <cellStyle name="Normal 20 3 2 2 2 3" xfId="16636"/>
    <cellStyle name="Normal 20 3 2 2 2 3 2" xfId="16637"/>
    <cellStyle name="Normal 20 3 2 2 2 3 2 2" xfId="16638"/>
    <cellStyle name="Normal 20 3 2 2 2 3 2 2 2" xfId="43642"/>
    <cellStyle name="Normal 20 3 2 2 2 3 2 3" xfId="16639"/>
    <cellStyle name="Normal 20 3 2 2 2 3 2 3 2" xfId="55626"/>
    <cellStyle name="Normal 20 3 2 2 2 3 2 4" xfId="33981"/>
    <cellStyle name="Normal 20 3 2 2 2 3 3" xfId="16640"/>
    <cellStyle name="Normal 20 3 2 2 2 3 3 2" xfId="43641"/>
    <cellStyle name="Normal 20 3 2 2 2 3 4" xfId="16641"/>
    <cellStyle name="Normal 20 3 2 2 2 3 4 2" xfId="33419"/>
    <cellStyle name="Normal 20 3 2 2 2 3 5" xfId="16642"/>
    <cellStyle name="Normal 20 3 2 2 2 3 5 2" xfId="33980"/>
    <cellStyle name="Normal 20 3 2 2 2 3 6" xfId="43640"/>
    <cellStyle name="Normal 20 3 2 2 2 4" xfId="16643"/>
    <cellStyle name="Normal 20 3 2 2 2 4 2" xfId="16644"/>
    <cellStyle name="Normal 20 3 2 2 2 4 2 2" xfId="55625"/>
    <cellStyle name="Normal 20 3 2 2 2 4 3" xfId="16645"/>
    <cellStyle name="Normal 20 3 2 2 2 4 3 2" xfId="33979"/>
    <cellStyle name="Normal 20 3 2 2 2 4 4" xfId="43639"/>
    <cellStyle name="Normal 20 3 2 2 2 5" xfId="16646"/>
    <cellStyle name="Normal 20 3 2 2 2 5 2" xfId="57439"/>
    <cellStyle name="Normal 20 3 2 2 2 6" xfId="16647"/>
    <cellStyle name="Normal 20 3 2 2 2 6 2" xfId="33978"/>
    <cellStyle name="Normal 20 3 2 2 2 7" xfId="16648"/>
    <cellStyle name="Normal 20 3 2 2 2 7 2" xfId="43638"/>
    <cellStyle name="Normal 20 3 2 2 2 8" xfId="16649"/>
    <cellStyle name="Normal 20 3 2 2 2 8 2" xfId="54013"/>
    <cellStyle name="Normal 20 3 2 2 2 9" xfId="33977"/>
    <cellStyle name="Normal 20 3 2 2 3" xfId="16650"/>
    <cellStyle name="Normal 20 3 2 2 3 2" xfId="16651"/>
    <cellStyle name="Normal 20 3 2 2 3 2 2" xfId="16652"/>
    <cellStyle name="Normal 20 3 2 2 3 2 2 2" xfId="16653"/>
    <cellStyle name="Normal 20 3 2 2 3 2 2 2 2" xfId="43637"/>
    <cellStyle name="Normal 20 3 2 2 3 2 2 3" xfId="33418"/>
    <cellStyle name="Normal 20 3 2 2 3 2 3" xfId="16654"/>
    <cellStyle name="Normal 20 3 2 2 3 2 3 2" xfId="33976"/>
    <cellStyle name="Normal 20 3 2 2 3 2 4" xfId="16655"/>
    <cellStyle name="Normal 20 3 2 2 3 2 4 2" xfId="43636"/>
    <cellStyle name="Normal 20 3 2 2 3 2 5" xfId="16656"/>
    <cellStyle name="Normal 20 3 2 2 3 2 5 2" xfId="54011"/>
    <cellStyle name="Normal 20 3 2 2 3 2 6" xfId="33975"/>
    <cellStyle name="Normal 20 3 2 2 3 3" xfId="16657"/>
    <cellStyle name="Normal 20 3 2 2 3 3 2" xfId="16658"/>
    <cellStyle name="Normal 20 3 2 2 3 3 2 2" xfId="43635"/>
    <cellStyle name="Normal 20 3 2 2 3 3 3" xfId="16659"/>
    <cellStyle name="Normal 20 3 2 2 3 3 3 2" xfId="57438"/>
    <cellStyle name="Normal 20 3 2 2 3 3 4" xfId="33974"/>
    <cellStyle name="Normal 20 3 2 2 3 4" xfId="16660"/>
    <cellStyle name="Normal 20 3 2 2 3 4 2" xfId="43634"/>
    <cellStyle name="Normal 20 3 2 2 3 5" xfId="16661"/>
    <cellStyle name="Normal 20 3 2 2 3 5 2" xfId="54012"/>
    <cellStyle name="Normal 20 3 2 2 3 6" xfId="16662"/>
    <cellStyle name="Normal 20 3 2 2 3 6 2" xfId="33973"/>
    <cellStyle name="Normal 20 3 2 2 3 7" xfId="16663"/>
    <cellStyle name="Normal 20 3 2 2 3 7 2" xfId="43633"/>
    <cellStyle name="Normal 20 3 2 2 3 8" xfId="33417"/>
    <cellStyle name="Normal 20 3 2 2 4" xfId="16664"/>
    <cellStyle name="Normal 20 3 2 2 4 2" xfId="16665"/>
    <cellStyle name="Normal 20 3 2 2 4 2 2" xfId="16666"/>
    <cellStyle name="Normal 20 3 2 2 4 2 2 2" xfId="16667"/>
    <cellStyle name="Normal 20 3 2 2 4 2 2 2 2" xfId="33972"/>
    <cellStyle name="Normal 20 3 2 2 4 2 2 3" xfId="43632"/>
    <cellStyle name="Normal 20 3 2 2 4 2 3" xfId="16668"/>
    <cellStyle name="Normal 20 3 2 2 4 2 3 2" xfId="54010"/>
    <cellStyle name="Normal 20 3 2 2 4 2 4" xfId="16669"/>
    <cellStyle name="Normal 20 3 2 2 4 2 4 2" xfId="43630"/>
    <cellStyle name="Normal 20 3 2 2 4 2 5" xfId="16670"/>
    <cellStyle name="Normal 20 3 2 2 4 2 5 2" xfId="43629"/>
    <cellStyle name="Normal 20 3 2 2 4 2 6" xfId="33971"/>
    <cellStyle name="Normal 20 3 2 2 4 3" xfId="16671"/>
    <cellStyle name="Normal 20 3 2 2 4 3 2" xfId="16672"/>
    <cellStyle name="Normal 20 3 2 2 4 3 2 2" xfId="43631"/>
    <cellStyle name="Normal 20 3 2 2 4 3 3" xfId="16673"/>
    <cellStyle name="Normal 20 3 2 2 4 3 3 2" xfId="57437"/>
    <cellStyle name="Normal 20 3 2 2 4 3 4" xfId="43628"/>
    <cellStyle name="Normal 20 3 2 2 4 4" xfId="16674"/>
    <cellStyle name="Normal 20 3 2 2 4 4 2" xfId="43627"/>
    <cellStyle name="Normal 20 3 2 2 4 5" xfId="16675"/>
    <cellStyle name="Normal 20 3 2 2 4 5 2" xfId="43626"/>
    <cellStyle name="Normal 20 3 2 2 4 6" xfId="16676"/>
    <cellStyle name="Normal 20 3 2 2 4 6 2" xfId="43625"/>
    <cellStyle name="Normal 20 3 2 2 4 7" xfId="16677"/>
    <cellStyle name="Normal 20 3 2 2 4 7 2" xfId="43624"/>
    <cellStyle name="Normal 20 3 2 2 4 8" xfId="16678"/>
    <cellStyle name="Normal 20 3 2 2 4 8 2" xfId="43623"/>
    <cellStyle name="Normal 20 3 2 2 4 9" xfId="43622"/>
    <cellStyle name="Normal 20 3 2 2 5" xfId="16679"/>
    <cellStyle name="Normal 20 3 2 2 5 2" xfId="16680"/>
    <cellStyle name="Normal 20 3 2 2 5 2 2" xfId="43621"/>
    <cellStyle name="Normal 20 3 2 2 5 3" xfId="16681"/>
    <cellStyle name="Normal 20 3 2 2 5 3 2" xfId="43620"/>
    <cellStyle name="Normal 20 3 2 2 5 4" xfId="16682"/>
    <cellStyle name="Normal 20 3 2 2 5 4 2" xfId="43619"/>
    <cellStyle name="Normal 20 3 2 2 5 5" xfId="43618"/>
    <cellStyle name="Normal 20 3 2 2 6" xfId="16683"/>
    <cellStyle name="Normal 20 3 2 2 6 2" xfId="31086"/>
    <cellStyle name="Normal 20 3 2 2 7" xfId="43617"/>
    <cellStyle name="Normal 20 3 2 2_Risikomatrise samlet 2012" xfId="16684"/>
    <cellStyle name="Normal 20 3 2 3" xfId="16685"/>
    <cellStyle name="Normal 20 3 2 3 2" xfId="16686"/>
    <cellStyle name="Normal 20 3 2 3 2 2" xfId="16687"/>
    <cellStyle name="Normal 20 3 2 3 2 2 2" xfId="43616"/>
    <cellStyle name="Normal 20 3 2 3 2 3" xfId="43615"/>
    <cellStyle name="Normal 20 3 2 3 3" xfId="16688"/>
    <cellStyle name="Normal 20 3 2 3 3 2" xfId="43614"/>
    <cellStyle name="Normal 20 3 2 3 4" xfId="43613"/>
    <cellStyle name="Normal 20 3 2 4" xfId="16689"/>
    <cellStyle name="Normal 20 3 2 4 2" xfId="16690"/>
    <cellStyle name="Normal 20 3 2 4 2 2" xfId="43612"/>
    <cellStyle name="Normal 20 3 2 4 3" xfId="43611"/>
    <cellStyle name="Normal 20 3 2 5" xfId="16691"/>
    <cellStyle name="Normal 20 3 2 5 2" xfId="16692"/>
    <cellStyle name="Normal 20 3 2 5 2 2" xfId="16693"/>
    <cellStyle name="Normal 20 3 2 5 2 2 2" xfId="43610"/>
    <cellStyle name="Normal 20 3 2 5 2 3" xfId="43609"/>
    <cellStyle name="Normal 20 3 2 5 3" xfId="16694"/>
    <cellStyle name="Normal 20 3 2 5 3 2" xfId="43608"/>
    <cellStyle name="Normal 20 3 2 5 4" xfId="43586"/>
    <cellStyle name="Normal 20 3 2 6" xfId="16695"/>
    <cellStyle name="Normal 20 3 2 6 2" xfId="16696"/>
    <cellStyle name="Normal 20 3 2 6 2 2" xfId="57023"/>
    <cellStyle name="Normal 20 3 2 6 3" xfId="43607"/>
    <cellStyle name="Normal 20 3 2 7" xfId="16697"/>
    <cellStyle name="Normal 20 3 2 7 2" xfId="43606"/>
    <cellStyle name="Normal 20 3 2 8" xfId="16698"/>
    <cellStyle name="Normal 20 3 2 8 2" xfId="43605"/>
    <cellStyle name="Normal 20 3 2 9" xfId="16699"/>
    <cellStyle name="Normal 20 3 2 9 2" xfId="43604"/>
    <cellStyle name="Normal 20 3 2_Risikomatrise samlet 2012" xfId="16700"/>
    <cellStyle name="Normal 20 3 3" xfId="16701"/>
    <cellStyle name="Normal 20 3 3 2" xfId="16702"/>
    <cellStyle name="Normal 20 3 3 2 2" xfId="16703"/>
    <cellStyle name="Normal 20 3 3 2 2 2" xfId="43603"/>
    <cellStyle name="Normal 20 3 3 2 3" xfId="43602"/>
    <cellStyle name="Normal 20 3 3 3" xfId="16704"/>
    <cellStyle name="Normal 20 3 3 3 2" xfId="16705"/>
    <cellStyle name="Normal 20 3 3 3 2 2" xfId="16706"/>
    <cellStyle name="Normal 20 3 3 3 2 2 2" xfId="43601"/>
    <cellStyle name="Normal 20 3 3 3 2 3" xfId="16707"/>
    <cellStyle name="Normal 20 3 3 3 2 3 2" xfId="43600"/>
    <cellStyle name="Normal 20 3 3 3 2 4" xfId="43599"/>
    <cellStyle name="Normal 20 3 3 3 3" xfId="16708"/>
    <cellStyle name="Normal 20 3 3 3 3 2" xfId="43598"/>
    <cellStyle name="Normal 20 3 3 3 4" xfId="16709"/>
    <cellStyle name="Normal 20 3 3 3 4 2" xfId="43597"/>
    <cellStyle name="Normal 20 3 3 3 5" xfId="16710"/>
    <cellStyle name="Normal 20 3 3 3 5 2" xfId="43596"/>
    <cellStyle name="Normal 20 3 3 3 6" xfId="43595"/>
    <cellStyle name="Normal 20 3 3 4" xfId="16711"/>
    <cellStyle name="Normal 20 3 3 4 2" xfId="16712"/>
    <cellStyle name="Normal 20 3 3 4 2 2" xfId="43594"/>
    <cellStyle name="Normal 20 3 3 4 3" xfId="16713"/>
    <cellStyle name="Normal 20 3 3 4 3 2" xfId="43593"/>
    <cellStyle name="Normal 20 3 3 4 4" xfId="43592"/>
    <cellStyle name="Normal 20 3 3 5" xfId="16714"/>
    <cellStyle name="Normal 20 3 3 5 2" xfId="43591"/>
    <cellStyle name="Normal 20 3 3 6" xfId="16715"/>
    <cellStyle name="Normal 20 3 3 6 2" xfId="43590"/>
    <cellStyle name="Normal 20 3 3 7" xfId="16716"/>
    <cellStyle name="Normal 20 3 3 7 2" xfId="43589"/>
    <cellStyle name="Normal 20 3 3 8" xfId="16717"/>
    <cellStyle name="Normal 20 3 3 8 2" xfId="43588"/>
    <cellStyle name="Normal 20 3 3 9" xfId="43587"/>
    <cellStyle name="Normal 20 3 4" xfId="16718"/>
    <cellStyle name="Normal 20 3 4 2" xfId="16719"/>
    <cellStyle name="Normal 20 3 4 2 2" xfId="16720"/>
    <cellStyle name="Normal 20 3 4 2 2 2" xfId="43582"/>
    <cellStyle name="Normal 20 3 4 2 3" xfId="32856"/>
    <cellStyle name="Normal 20 3 4 3" xfId="16721"/>
    <cellStyle name="Normal 20 3 4 3 2" xfId="43585"/>
    <cellStyle name="Normal 20 3 4 4" xfId="43584"/>
    <cellStyle name="Normal 20 3 5" xfId="16722"/>
    <cellStyle name="Normal 20 3 5 2" xfId="16723"/>
    <cellStyle name="Normal 20 3 5 2 2" xfId="16724"/>
    <cellStyle name="Normal 20 3 5 2 2 2" xfId="16725"/>
    <cellStyle name="Normal 20 3 5 2 2 2 2" xfId="43583"/>
    <cellStyle name="Normal 20 3 5 2 2 3" xfId="35101"/>
    <cellStyle name="Normal 20 3 5 2 3" xfId="16726"/>
    <cellStyle name="Normal 20 3 5 2 3 2" xfId="43581"/>
    <cellStyle name="Normal 20 3 5 2 4" xfId="16727"/>
    <cellStyle name="Normal 20 3 5 2 4 2" xfId="43580"/>
    <cellStyle name="Normal 20 3 5 2 5" xfId="16728"/>
    <cellStyle name="Normal 20 3 5 2 5 2" xfId="43579"/>
    <cellStyle name="Normal 20 3 5 2 6" xfId="43578"/>
    <cellStyle name="Normal 20 3 5 3" xfId="16729"/>
    <cellStyle name="Normal 20 3 5 3 2" xfId="16730"/>
    <cellStyle name="Normal 20 3 5 3 2 2" xfId="43577"/>
    <cellStyle name="Normal 20 3 5 3 3" xfId="16731"/>
    <cellStyle name="Normal 20 3 5 3 3 2" xfId="43576"/>
    <cellStyle name="Normal 20 3 5 3 4" xfId="43575"/>
    <cellStyle name="Normal 20 3 5 4" xfId="16732"/>
    <cellStyle name="Normal 20 3 5 4 2" xfId="43574"/>
    <cellStyle name="Normal 20 3 5 5" xfId="16733"/>
    <cellStyle name="Normal 20 3 5 5 2" xfId="43573"/>
    <cellStyle name="Normal 20 3 5 6" xfId="16734"/>
    <cellStyle name="Normal 20 3 5 6 2" xfId="43572"/>
    <cellStyle name="Normal 20 3 5 7" xfId="16735"/>
    <cellStyle name="Normal 20 3 5 7 2" xfId="43571"/>
    <cellStyle name="Normal 20 3 5 8" xfId="43570"/>
    <cellStyle name="Normal 20 3 6" xfId="16736"/>
    <cellStyle name="Normal 20 3 6 2" xfId="16737"/>
    <cellStyle name="Normal 20 3 6 2 2" xfId="16738"/>
    <cellStyle name="Normal 20 3 6 2 2 2" xfId="16739"/>
    <cellStyle name="Normal 20 3 6 2 2 2 2" xfId="43569"/>
    <cellStyle name="Normal 20 3 6 2 2 3" xfId="43568"/>
    <cellStyle name="Normal 20 3 6 2 3" xfId="16740"/>
    <cellStyle name="Normal 20 3 6 2 3 2" xfId="43567"/>
    <cellStyle name="Normal 20 3 6 2 4" xfId="16741"/>
    <cellStyle name="Normal 20 3 6 2 4 2" xfId="43566"/>
    <cellStyle name="Normal 20 3 6 2 5" xfId="16742"/>
    <cellStyle name="Normal 20 3 6 2 5 2" xfId="43565"/>
    <cellStyle name="Normal 20 3 6 2 6" xfId="43564"/>
    <cellStyle name="Normal 20 3 6 3" xfId="16743"/>
    <cellStyle name="Normal 20 3 6 3 2" xfId="16744"/>
    <cellStyle name="Normal 20 3 6 3 2 2" xfId="43563"/>
    <cellStyle name="Normal 20 3 6 3 3" xfId="16745"/>
    <cellStyle name="Normal 20 3 6 3 3 2" xfId="43562"/>
    <cellStyle name="Normal 20 3 6 3 4" xfId="43561"/>
    <cellStyle name="Normal 20 3 6 4" xfId="16746"/>
    <cellStyle name="Normal 20 3 6 4 2" xfId="43560"/>
    <cellStyle name="Normal 20 3 6 5" xfId="16747"/>
    <cellStyle name="Normal 20 3 6 5 2" xfId="43559"/>
    <cellStyle name="Normal 20 3 6 6" xfId="16748"/>
    <cellStyle name="Normal 20 3 6 6 2" xfId="43558"/>
    <cellStyle name="Normal 20 3 6 7" xfId="16749"/>
    <cellStyle name="Normal 20 3 6 7 2" xfId="43557"/>
    <cellStyle name="Normal 20 3 6 8" xfId="43556"/>
    <cellStyle name="Normal 20 3 7" xfId="16750"/>
    <cellStyle name="Normal 20 3 7 2" xfId="16751"/>
    <cellStyle name="Normal 20 3 7 2 2" xfId="16752"/>
    <cellStyle name="Normal 20 3 7 2 2 2" xfId="43555"/>
    <cellStyle name="Normal 20 3 7 2 3" xfId="43554"/>
    <cellStyle name="Normal 20 3 7 3" xfId="16753"/>
    <cellStyle name="Normal 20 3 7 3 2" xfId="43553"/>
    <cellStyle name="Normal 20 3 7 4" xfId="16754"/>
    <cellStyle name="Normal 20 3 7 4 2" xfId="43552"/>
    <cellStyle name="Normal 20 3 7 5" xfId="16755"/>
    <cellStyle name="Normal 20 3 7 5 2" xfId="31085"/>
    <cellStyle name="Normal 20 3 7 6" xfId="43551"/>
    <cellStyle name="Normal 20 3 8" xfId="16756"/>
    <cellStyle name="Normal 20 3 8 2" xfId="16757"/>
    <cellStyle name="Normal 20 3 8 2 2" xfId="43550"/>
    <cellStyle name="Normal 20 3 8 3" xfId="16758"/>
    <cellStyle name="Normal 20 3 8 3 2" xfId="43549"/>
    <cellStyle name="Normal 20 3 8 4" xfId="43548"/>
    <cellStyle name="Normal 20 3 9" xfId="16759"/>
    <cellStyle name="Normal 20 3 9 2" xfId="43547"/>
    <cellStyle name="Normal 20 3_Risikomatrise BM 2012" xfId="16760"/>
    <cellStyle name="Normal 20 4" xfId="1480"/>
    <cellStyle name="Normal 20 4 2" xfId="16762"/>
    <cellStyle name="Normal 20 4 2 2" xfId="16763"/>
    <cellStyle name="Normal 20 4 2 2 2" xfId="43546"/>
    <cellStyle name="Normal 20 4 2 3" xfId="43545"/>
    <cellStyle name="Normal 20 4 3" xfId="16764"/>
    <cellStyle name="Normal 20 4 3 2" xfId="31084"/>
    <cellStyle name="Normal 20 4 4" xfId="16765"/>
    <cellStyle name="Normal 20 4 4 2" xfId="35100"/>
    <cellStyle name="Normal 20 4 5" xfId="30011"/>
    <cellStyle name="Normal 20 4 5 2" xfId="32855"/>
    <cellStyle name="Normal 20 4 6" xfId="16761"/>
    <cellStyle name="Normal 20 4 7" xfId="43539"/>
    <cellStyle name="Normal 20 4 8" xfId="3244"/>
    <cellStyle name="Normal 20 5" xfId="1481"/>
    <cellStyle name="Normal 20 5 2" xfId="16767"/>
    <cellStyle name="Normal 20 5 2 2" xfId="16768"/>
    <cellStyle name="Normal 20 5 2 2 2" xfId="53250"/>
    <cellStyle name="Normal 20 5 2 3" xfId="43544"/>
    <cellStyle name="Normal 20 5 3" xfId="16769"/>
    <cellStyle name="Normal 20 5 3 2" xfId="57022"/>
    <cellStyle name="Normal 20 5 4" xfId="16770"/>
    <cellStyle name="Normal 20 5 4 2" xfId="43543"/>
    <cellStyle name="Normal 20 5 5" xfId="30012"/>
    <cellStyle name="Normal 20 5 5 2" xfId="33970"/>
    <cellStyle name="Normal 20 5 6" xfId="16766"/>
    <cellStyle name="Normal 20 5 7" xfId="43542"/>
    <cellStyle name="Normal 20 5 8" xfId="3245"/>
    <cellStyle name="Normal 20 6" xfId="16771"/>
    <cellStyle name="Normal 20 6 2" xfId="16772"/>
    <cellStyle name="Normal 20 6 2 2" xfId="43541"/>
    <cellStyle name="Normal 20 6 3" xfId="43540"/>
    <cellStyle name="Normal 20 6 4" xfId="31083"/>
    <cellStyle name="Normal 20 7" xfId="16773"/>
    <cellStyle name="Normal 20 7 2" xfId="35099"/>
    <cellStyle name="Normal 20 8" xfId="16774"/>
    <cellStyle name="Normal 20 8 2" xfId="35098"/>
    <cellStyle name="Normal 20 9" xfId="30006"/>
    <cellStyle name="Normal 20 9 2" xfId="43538"/>
    <cellStyle name="Normal 21" xfId="1482"/>
    <cellStyle name="Normal 21 10" xfId="16775"/>
    <cellStyle name="Normal 21 11" xfId="43537"/>
    <cellStyle name="Normal 21 12" xfId="3246"/>
    <cellStyle name="Normal 21 2" xfId="1483"/>
    <cellStyle name="Normal 21 2 10" xfId="16777"/>
    <cellStyle name="Normal 21 2 10 2" xfId="16778"/>
    <cellStyle name="Normal 21 2 10 2 2" xfId="43536"/>
    <cellStyle name="Normal 21 2 10 3" xfId="43535"/>
    <cellStyle name="Normal 21 2 11" xfId="16779"/>
    <cellStyle name="Normal 21 2 11 2" xfId="16780"/>
    <cellStyle name="Normal 21 2 11 2 2" xfId="43534"/>
    <cellStyle name="Normal 21 2 11 3" xfId="31082"/>
    <cellStyle name="Normal 21 2 12" xfId="16781"/>
    <cellStyle name="Normal 21 2 12 2" xfId="43533"/>
    <cellStyle name="Normal 21 2 13" xfId="16782"/>
    <cellStyle name="Normal 21 2 13 2" xfId="43532"/>
    <cellStyle name="Normal 21 2 14" xfId="30014"/>
    <cellStyle name="Normal 21 2 14 2" xfId="43531"/>
    <cellStyle name="Normal 21 2 15" xfId="16776"/>
    <cellStyle name="Normal 21 2 16" xfId="43530"/>
    <cellStyle name="Normal 21 2 17" xfId="3247"/>
    <cellStyle name="Normal 21 2 2" xfId="1484"/>
    <cellStyle name="Normal 21 2 2 10" xfId="16784"/>
    <cellStyle name="Normal 21 2 2 10 2" xfId="43529"/>
    <cellStyle name="Normal 21 2 2 11" xfId="16785"/>
    <cellStyle name="Normal 21 2 2 11 2" xfId="43528"/>
    <cellStyle name="Normal 21 2 2 12" xfId="16786"/>
    <cellStyle name="Normal 21 2 2 12 2" xfId="31081"/>
    <cellStyle name="Normal 21 2 2 13" xfId="16787"/>
    <cellStyle name="Normal 21 2 2 13 2" xfId="43527"/>
    <cellStyle name="Normal 21 2 2 14" xfId="16783"/>
    <cellStyle name="Normal 21 2 2 14 2" xfId="43526"/>
    <cellStyle name="Normal 21 2 2 15" xfId="43525"/>
    <cellStyle name="Normal 21 2 2 16" xfId="43524"/>
    <cellStyle name="Normal 21 2 2 17" xfId="43523"/>
    <cellStyle name="Normal 21 2 2 18" xfId="55624"/>
    <cellStyle name="Normal 21 2 2 19" xfId="3248"/>
    <cellStyle name="Normal 21 2 2 2" xfId="1485"/>
    <cellStyle name="Normal 21 2 2 2 10" xfId="16788"/>
    <cellStyle name="Normal 21 2 2 2 11" xfId="32866"/>
    <cellStyle name="Normal 21 2 2 2 12" xfId="3249"/>
    <cellStyle name="Normal 21 2 2 2 2" xfId="1486"/>
    <cellStyle name="Normal 21 2 2 2 2 10" xfId="16790"/>
    <cellStyle name="Normal 21 2 2 2 2 10 2" xfId="33969"/>
    <cellStyle name="Normal 21 2 2 2 2 11" xfId="16791"/>
    <cellStyle name="Normal 21 2 2 2 2 11 2" xfId="43522"/>
    <cellStyle name="Normal 21 2 2 2 2 12" xfId="16792"/>
    <cellStyle name="Normal 21 2 2 2 2 12 2" xfId="33416"/>
    <cellStyle name="Normal 21 2 2 2 2 13" xfId="16789"/>
    <cellStyle name="Normal 21 2 2 2 2 13 2" xfId="33968"/>
    <cellStyle name="Normal 21 2 2 2 2 14" xfId="31080"/>
    <cellStyle name="Normal 21 2 2 2 2 15" xfId="33415"/>
    <cellStyle name="Normal 21 2 2 2 2 16" xfId="33967"/>
    <cellStyle name="Normal 21 2 2 2 2 17" xfId="43521"/>
    <cellStyle name="Normal 21 2 2 2 2 18" xfId="3250"/>
    <cellStyle name="Normal 21 2 2 2 2 2" xfId="16793"/>
    <cellStyle name="Normal 21 2 2 2 2 2 2" xfId="16794"/>
    <cellStyle name="Normal 21 2 2 2 2 2 2 2" xfId="16795"/>
    <cellStyle name="Normal 21 2 2 2 2 2 2 2 2" xfId="55623"/>
    <cellStyle name="Normal 21 2 2 2 2 2 2 3" xfId="33966"/>
    <cellStyle name="Normal 21 2 2 2 2 2 3" xfId="16796"/>
    <cellStyle name="Normal 21 2 2 2 2 2 3 2" xfId="16797"/>
    <cellStyle name="Normal 21 2 2 2 2 2 3 2 2" xfId="16798"/>
    <cellStyle name="Normal 21 2 2 2 2 2 3 2 2 2" xfId="43520"/>
    <cellStyle name="Normal 21 2 2 2 2 2 3 2 3" xfId="16799"/>
    <cellStyle name="Normal 21 2 2 2 2 2 3 2 3 2" xfId="54008"/>
    <cellStyle name="Normal 21 2 2 2 2 2 3 2 4" xfId="33965"/>
    <cellStyle name="Normal 21 2 2 2 2 2 3 3" xfId="16800"/>
    <cellStyle name="Normal 21 2 2 2 2 2 3 3 2" xfId="32854"/>
    <cellStyle name="Normal 21 2 2 2 2 2 3 4" xfId="16801"/>
    <cellStyle name="Normal 21 2 2 2 2 2 3 4 2" xfId="54007"/>
    <cellStyle name="Normal 21 2 2 2 2 2 3 5" xfId="16802"/>
    <cellStyle name="Normal 21 2 2 2 2 2 3 5 2" xfId="33964"/>
    <cellStyle name="Normal 21 2 2 2 2 2 3 6" xfId="43519"/>
    <cellStyle name="Normal 21 2 2 2 2 2 4" xfId="16803"/>
    <cellStyle name="Normal 21 2 2 2 2 2 4 2" xfId="16804"/>
    <cellStyle name="Normal 21 2 2 2 2 2 4 2 2" xfId="55622"/>
    <cellStyle name="Normal 21 2 2 2 2 2 4 3" xfId="16805"/>
    <cellStyle name="Normal 21 2 2 2 2 2 4 3 2" xfId="33963"/>
    <cellStyle name="Normal 21 2 2 2 2 2 4 4" xfId="33959"/>
    <cellStyle name="Normal 21 2 2 2 2 2 5" xfId="16806"/>
    <cellStyle name="Normal 21 2 2 2 2 2 5 2" xfId="53249"/>
    <cellStyle name="Normal 21 2 2 2 2 2 6" xfId="16807"/>
    <cellStyle name="Normal 21 2 2 2 2 2 6 2" xfId="43518"/>
    <cellStyle name="Normal 21 2 2 2 2 2 7" xfId="16808"/>
    <cellStyle name="Normal 21 2 2 2 2 2 7 2" xfId="54006"/>
    <cellStyle name="Normal 21 2 2 2 2 2 8" xfId="16809"/>
    <cellStyle name="Normal 21 2 2 2 2 2 8 2" xfId="33962"/>
    <cellStyle name="Normal 21 2 2 2 2 2 9" xfId="43517"/>
    <cellStyle name="Normal 21 2 2 2 2 3" xfId="16810"/>
    <cellStyle name="Normal 21 2 2 2 2 3 2" xfId="16811"/>
    <cellStyle name="Normal 21 2 2 2 2 3 2 2" xfId="16812"/>
    <cellStyle name="Normal 21 2 2 2 2 3 2 2 2" xfId="54005"/>
    <cellStyle name="Normal 21 2 2 2 2 3 2 3" xfId="33961"/>
    <cellStyle name="Normal 21 2 2 2 2 3 3" xfId="16813"/>
    <cellStyle name="Normal 21 2 2 2 2 3 3 2" xfId="43516"/>
    <cellStyle name="Normal 21 2 2 2 2 3 4" xfId="55621"/>
    <cellStyle name="Normal 21 2 2 2 2 4" xfId="16814"/>
    <cellStyle name="Normal 21 2 2 2 2 4 2" xfId="16815"/>
    <cellStyle name="Normal 21 2 2 2 2 4 2 2" xfId="16816"/>
    <cellStyle name="Normal 21 2 2 2 2 4 2 2 2" xfId="16817"/>
    <cellStyle name="Normal 21 2 2 2 2 4 2 2 2 2" xfId="3826"/>
    <cellStyle name="Normal 21 2 2 2 2 4 2 2 3" xfId="31079"/>
    <cellStyle name="Normal 21 2 2 2 2 4 2 3" xfId="16818"/>
    <cellStyle name="Normal 21 2 2 2 2 4 2 3 2" xfId="54004"/>
    <cellStyle name="Normal 21 2 2 2 2 4 2 4" xfId="16819"/>
    <cellStyle name="Normal 21 2 2 2 2 4 2 4 2" xfId="43514"/>
    <cellStyle name="Normal 21 2 2 2 2 4 2 5" xfId="16820"/>
    <cellStyle name="Normal 21 2 2 2 2 4 2 5 2" xfId="43513"/>
    <cellStyle name="Normal 21 2 2 2 2 4 2 6" xfId="43512"/>
    <cellStyle name="Normal 21 2 2 2 2 4 3" xfId="16821"/>
    <cellStyle name="Normal 21 2 2 2 2 4 3 2" xfId="16822"/>
    <cellStyle name="Normal 21 2 2 2 2 4 3 2 2" xfId="33960"/>
    <cellStyle name="Normal 21 2 2 2 2 4 3 3" xfId="16823"/>
    <cellStyle name="Normal 21 2 2 2 2 4 3 3 2" xfId="43515"/>
    <cellStyle name="Normal 21 2 2 2 2 4 3 4" xfId="54003"/>
    <cellStyle name="Normal 21 2 2 2 2 4 4" xfId="16824"/>
    <cellStyle name="Normal 21 2 2 2 2 4 4 2" xfId="43510"/>
    <cellStyle name="Normal 21 2 2 2 2 4 5" xfId="16825"/>
    <cellStyle name="Normal 21 2 2 2 2 4 5 2" xfId="43509"/>
    <cellStyle name="Normal 21 2 2 2 2 4 6" xfId="16826"/>
    <cellStyle name="Normal 21 2 2 2 2 4 6 2" xfId="43508"/>
    <cellStyle name="Normal 21 2 2 2 2 4 7" xfId="16827"/>
    <cellStyle name="Normal 21 2 2 2 2 4 7 2" xfId="31078"/>
    <cellStyle name="Normal 21 2 2 2 2 4 8" xfId="33658"/>
    <cellStyle name="Normal 21 2 2 2 2 5" xfId="16828"/>
    <cellStyle name="Normal 21 2 2 2 2 5 2" xfId="16829"/>
    <cellStyle name="Normal 21 2 2 2 2 5 2 2" xfId="16830"/>
    <cellStyle name="Normal 21 2 2 2 2 5 2 2 2" xfId="16831"/>
    <cellStyle name="Normal 21 2 2 2 2 5 2 2 2 2" xfId="43511"/>
    <cellStyle name="Normal 21 2 2 2 2 5 2 2 3" xfId="43507"/>
    <cellStyle name="Normal 21 2 2 2 2 5 2 3" xfId="16832"/>
    <cellStyle name="Normal 21 2 2 2 2 5 2 3 2" xfId="31077"/>
    <cellStyle name="Normal 21 2 2 2 2 5 2 4" xfId="16833"/>
    <cellStyle name="Normal 21 2 2 2 2 5 2 4 2" xfId="43506"/>
    <cellStyle name="Normal 21 2 2 2 2 5 2 5" xfId="16834"/>
    <cellStyle name="Normal 21 2 2 2 2 5 2 5 2" xfId="31076"/>
    <cellStyle name="Normal 21 2 2 2 2 5 2 6" xfId="43505"/>
    <cellStyle name="Normal 21 2 2 2 2 5 3" xfId="16835"/>
    <cellStyle name="Normal 21 2 2 2 2 5 3 2" xfId="16836"/>
    <cellStyle name="Normal 21 2 2 2 2 5 3 2 2" xfId="31075"/>
    <cellStyle name="Normal 21 2 2 2 2 5 3 3" xfId="16837"/>
    <cellStyle name="Normal 21 2 2 2 2 5 3 3 2" xfId="43504"/>
    <cellStyle name="Normal 21 2 2 2 2 5 3 4" xfId="31074"/>
    <cellStyle name="Normal 21 2 2 2 2 5 4" xfId="16838"/>
    <cellStyle name="Normal 21 2 2 2 2 5 4 2" xfId="43503"/>
    <cellStyle name="Normal 21 2 2 2 2 5 5" xfId="16839"/>
    <cellStyle name="Normal 21 2 2 2 2 5 5 2" xfId="31073"/>
    <cellStyle name="Normal 21 2 2 2 2 5 6" xfId="16840"/>
    <cellStyle name="Normal 21 2 2 2 2 5 6 2" xfId="43502"/>
    <cellStyle name="Normal 21 2 2 2 2 5 7" xfId="16841"/>
    <cellStyle name="Normal 21 2 2 2 2 5 7 2" xfId="31072"/>
    <cellStyle name="Normal 21 2 2 2 2 5 8" xfId="43501"/>
    <cellStyle name="Normal 21 2 2 2 2 6" xfId="16842"/>
    <cellStyle name="Normal 21 2 2 2 2 6 2" xfId="16843"/>
    <cellStyle name="Normal 21 2 2 2 2 6 2 2" xfId="16844"/>
    <cellStyle name="Normal 21 2 2 2 2 6 2 2 2" xfId="31071"/>
    <cellStyle name="Normal 21 2 2 2 2 6 2 3" xfId="43500"/>
    <cellStyle name="Normal 21 2 2 2 2 6 3" xfId="16845"/>
    <cellStyle name="Normal 21 2 2 2 2 6 3 2" xfId="31070"/>
    <cellStyle name="Normal 21 2 2 2 2 6 4" xfId="16846"/>
    <cellStyle name="Normal 21 2 2 2 2 6 4 2" xfId="43499"/>
    <cellStyle name="Normal 21 2 2 2 2 6 5" xfId="16847"/>
    <cellStyle name="Normal 21 2 2 2 2 6 5 2" xfId="31069"/>
    <cellStyle name="Normal 21 2 2 2 2 6 6" xfId="43498"/>
    <cellStyle name="Normal 21 2 2 2 2 7" xfId="16848"/>
    <cellStyle name="Normal 21 2 2 2 2 7 2" xfId="16849"/>
    <cellStyle name="Normal 21 2 2 2 2 7 2 2" xfId="43497"/>
    <cellStyle name="Normal 21 2 2 2 2 7 3" xfId="16850"/>
    <cellStyle name="Normal 21 2 2 2 2 7 3 2" xfId="43496"/>
    <cellStyle name="Normal 21 2 2 2 2 7 4" xfId="43495"/>
    <cellStyle name="Normal 21 2 2 2 2 8" xfId="16851"/>
    <cellStyle name="Normal 21 2 2 2 2 8 2" xfId="31067"/>
    <cellStyle name="Normal 21 2 2 2 2 9" xfId="16852"/>
    <cellStyle name="Normal 21 2 2 2 2 9 2" xfId="43494"/>
    <cellStyle name="Normal 21 2 2 2 2_Risikomatrise BM 2012" xfId="16853"/>
    <cellStyle name="Normal 21 2 2 2 3" xfId="1487"/>
    <cellStyle name="Normal 21 2 2 2 3 10" xfId="16854"/>
    <cellStyle name="Normal 21 2 2 2 3 10 2" xfId="55094"/>
    <cellStyle name="Normal 21 2 2 2 3 11" xfId="43493"/>
    <cellStyle name="Normal 21 2 2 2 3 12" xfId="31066"/>
    <cellStyle name="Normal 21 2 2 2 3 13" xfId="43492"/>
    <cellStyle name="Normal 21 2 2 2 3 14" xfId="43491"/>
    <cellStyle name="Normal 21 2 2 2 3 15" xfId="3251"/>
    <cellStyle name="Normal 21 2 2 2 3 2" xfId="16855"/>
    <cellStyle name="Normal 21 2 2 2 3 2 2" xfId="16856"/>
    <cellStyle name="Normal 21 2 2 2 3 2 2 2" xfId="16857"/>
    <cellStyle name="Normal 21 2 2 2 3 2 2 2 2" xfId="43490"/>
    <cellStyle name="Normal 21 2 2 2 3 2 2 3" xfId="31065"/>
    <cellStyle name="Normal 21 2 2 2 3 2 3" xfId="16858"/>
    <cellStyle name="Normal 21 2 2 2 3 2 3 2" xfId="43489"/>
    <cellStyle name="Normal 21 2 2 2 3 2 4" xfId="43488"/>
    <cellStyle name="Normal 21 2 2 2 3 3" xfId="16859"/>
    <cellStyle name="Normal 21 2 2 2 3 3 2" xfId="16860"/>
    <cellStyle name="Normal 21 2 2 2 3 3 2 2" xfId="16861"/>
    <cellStyle name="Normal 21 2 2 2 3 3 2 2 2" xfId="55620"/>
    <cellStyle name="Normal 21 2 2 2 3 3 2 3" xfId="16862"/>
    <cellStyle name="Normal 21 2 2 2 3 3 2 3 2" xfId="33958"/>
    <cellStyle name="Normal 21 2 2 2 3 3 2 4" xfId="43487"/>
    <cellStyle name="Normal 21 2 2 2 3 3 3" xfId="16863"/>
    <cellStyle name="Normal 21 2 2 2 3 3 3 2" xfId="54002"/>
    <cellStyle name="Normal 21 2 2 2 3 3 4" xfId="16864"/>
    <cellStyle name="Normal 21 2 2 2 3 3 4 2" xfId="31981"/>
    <cellStyle name="Normal 21 2 2 2 3 3 5" xfId="16865"/>
    <cellStyle name="Normal 21 2 2 2 3 3 5 2" xfId="31064"/>
    <cellStyle name="Normal 21 2 2 2 3 3 6" xfId="43486"/>
    <cellStyle name="Normal 21 2 2 2 3 4" xfId="16866"/>
    <cellStyle name="Normal 21 2 2 2 3 4 2" xfId="16867"/>
    <cellStyle name="Normal 21 2 2 2 3 4 2 2" xfId="43719"/>
    <cellStyle name="Normal 21 2 2 2 3 4 3" xfId="16868"/>
    <cellStyle name="Normal 21 2 2 2 3 4 3 2" xfId="34007"/>
    <cellStyle name="Normal 21 2 2 2 3 4 4" xfId="35103"/>
    <cellStyle name="Normal 21 2 2 2 3 5" xfId="16869"/>
    <cellStyle name="Normal 21 2 2 2 3 5 2" xfId="54001"/>
    <cellStyle name="Normal 21 2 2 2 3 6" xfId="16870"/>
    <cellStyle name="Normal 21 2 2 2 3 6 2" xfId="53248"/>
    <cellStyle name="Normal 21 2 2 2 3 7" xfId="16871"/>
    <cellStyle name="Normal 21 2 2 2 3 7 2" xfId="55619"/>
    <cellStyle name="Normal 21 2 2 2 3 8" xfId="16872"/>
    <cellStyle name="Normal 21 2 2 2 3 8 2" xfId="3825"/>
    <cellStyle name="Normal 21 2 2 2 3 9" xfId="16873"/>
    <cellStyle name="Normal 21 2 2 2 3 9 2" xfId="43484"/>
    <cellStyle name="Normal 21 2 2 2 4" xfId="16874"/>
    <cellStyle name="Normal 21 2 2 2 4 2" xfId="16875"/>
    <cellStyle name="Normal 21 2 2 2 4 2 2" xfId="31063"/>
    <cellStyle name="Normal 21 2 2 2 4 3" xfId="43483"/>
    <cellStyle name="Normal 21 2 2 2 5" xfId="16876"/>
    <cellStyle name="Normal 21 2 2 2 5 2" xfId="16877"/>
    <cellStyle name="Normal 21 2 2 2 5 2 2" xfId="43482"/>
    <cellStyle name="Normal 21 2 2 2 5 3" xfId="43481"/>
    <cellStyle name="Normal 21 2 2 2 6" xfId="16878"/>
    <cellStyle name="Normal 21 2 2 2 6 2" xfId="16879"/>
    <cellStyle name="Normal 21 2 2 2 6 2 2" xfId="31062"/>
    <cellStyle name="Normal 21 2 2 2 6 3" xfId="43480"/>
    <cellStyle name="Normal 21 2 2 2 7" xfId="16880"/>
    <cellStyle name="Normal 21 2 2 2 7 2" xfId="43479"/>
    <cellStyle name="Normal 21 2 2 2 8" xfId="16881"/>
    <cellStyle name="Normal 21 2 2 2 8 2" xfId="43478"/>
    <cellStyle name="Normal 21 2 2 2 9" xfId="30015"/>
    <cellStyle name="Normal 21 2 2 2 9 2" xfId="31061"/>
    <cellStyle name="Normal 21 2 2 2_Risikomatrise samlet 2012" xfId="16882"/>
    <cellStyle name="Normal 21 2 2 3" xfId="1488"/>
    <cellStyle name="Normal 21 2 2 3 10" xfId="16884"/>
    <cellStyle name="Normal 21 2 2 3 10 2" xfId="31060"/>
    <cellStyle name="Normal 21 2 2 3 11" xfId="16883"/>
    <cellStyle name="Normal 21 2 2 3 11 2" xfId="43477"/>
    <cellStyle name="Normal 21 2 2 3 12" xfId="43476"/>
    <cellStyle name="Normal 21 2 2 3 13" xfId="43475"/>
    <cellStyle name="Normal 21 2 2 3 14" xfId="32853"/>
    <cellStyle name="Normal 21 2 2 3 15" xfId="43474"/>
    <cellStyle name="Normal 21 2 2 3 16" xfId="3252"/>
    <cellStyle name="Normal 21 2 2 3 2" xfId="16885"/>
    <cellStyle name="Normal 21 2 2 3 2 2" xfId="16886"/>
    <cellStyle name="Normal 21 2 2 3 2 2 2" xfId="16887"/>
    <cellStyle name="Normal 21 2 2 3 2 2 2 2" xfId="16888"/>
    <cellStyle name="Normal 21 2 2 3 2 2 2 2 2" xfId="43470"/>
    <cellStyle name="Normal 21 2 2 3 2 2 2 3" xfId="43473"/>
    <cellStyle name="Normal 21 2 2 3 2 2 3" xfId="16889"/>
    <cellStyle name="Normal 21 2 2 3 2 2 3 2" xfId="33957"/>
    <cellStyle name="Normal 21 2 2 3 2 2 4" xfId="16890"/>
    <cellStyle name="Normal 21 2 2 3 2 2 4 2" xfId="43485"/>
    <cellStyle name="Normal 21 2 2 3 2 2 5" xfId="16891"/>
    <cellStyle name="Normal 21 2 2 3 2 2 5 2" xfId="43472"/>
    <cellStyle name="Normal 21 2 2 3 2 2 6" xfId="54000"/>
    <cellStyle name="Normal 21 2 2 3 2 3" xfId="16892"/>
    <cellStyle name="Normal 21 2 2 3 2 3 2" xfId="16893"/>
    <cellStyle name="Normal 21 2 2 3 2 3 2 2" xfId="53999"/>
    <cellStyle name="Normal 21 2 2 3 2 3 3" xfId="16894"/>
    <cellStyle name="Normal 21 2 2 3 2 3 3 2" xfId="32851"/>
    <cellStyle name="Normal 21 2 2 3 2 3 4" xfId="31056"/>
    <cellStyle name="Normal 21 2 2 3 2 4" xfId="16895"/>
    <cellStyle name="Normal 21 2 2 3 2 4 2" xfId="57021"/>
    <cellStyle name="Normal 21 2 2 3 2 5" xfId="16896"/>
    <cellStyle name="Normal 21 2 2 3 2 5 2" xfId="55502"/>
    <cellStyle name="Normal 21 2 2 3 2 6" xfId="16897"/>
    <cellStyle name="Normal 21 2 2 3 2 6 2" xfId="43469"/>
    <cellStyle name="Normal 21 2 2 3 2 7" xfId="16898"/>
    <cellStyle name="Normal 21 2 2 3 2 7 2" xfId="31058"/>
    <cellStyle name="Normal 21 2 2 3 2 8" xfId="43468"/>
    <cellStyle name="Normal 21 2 2 3 3" xfId="16899"/>
    <cellStyle name="Normal 21 2 2 3 3 2" xfId="16900"/>
    <cellStyle name="Normal 21 2 2 3 3 2 2" xfId="16901"/>
    <cellStyle name="Normal 21 2 2 3 3 2 2 2" xfId="16902"/>
    <cellStyle name="Normal 21 2 2 3 3 2 2 2 2" xfId="43467"/>
    <cellStyle name="Normal 21 2 2 3 3 2 2 3" xfId="43466"/>
    <cellStyle name="Normal 21 2 2 3 3 2 3" xfId="16903"/>
    <cellStyle name="Normal 21 2 2 3 3 2 3 2" xfId="43465"/>
    <cellStyle name="Normal 21 2 2 3 3 2 4" xfId="16904"/>
    <cellStyle name="Normal 21 2 2 3 3 2 4 2" xfId="32850"/>
    <cellStyle name="Normal 21 2 2 3 3 2 5" xfId="16905"/>
    <cellStyle name="Normal 21 2 2 3 3 2 5 2" xfId="43464"/>
    <cellStyle name="Normal 21 2 2 3 3 2 6" xfId="32849"/>
    <cellStyle name="Normal 21 2 2 3 3 3" xfId="16906"/>
    <cellStyle name="Normal 21 2 2 3 3 3 2" xfId="16907"/>
    <cellStyle name="Normal 21 2 2 3 3 3 2 2" xfId="43463"/>
    <cellStyle name="Normal 21 2 2 3 3 3 3" xfId="16908"/>
    <cellStyle name="Normal 21 2 2 3 3 3 3 2" xfId="36294"/>
    <cellStyle name="Normal 21 2 2 3 3 3 4" xfId="56215"/>
    <cellStyle name="Normal 21 2 2 3 3 4" xfId="16909"/>
    <cellStyle name="Normal 21 2 2 3 3 4 2" xfId="33955"/>
    <cellStyle name="Normal 21 2 2 3 3 5" xfId="16910"/>
    <cellStyle name="Normal 21 2 2 3 3 5 2" xfId="43471"/>
    <cellStyle name="Normal 21 2 2 3 3 6" xfId="16911"/>
    <cellStyle name="Normal 21 2 2 3 3 6 2" xfId="31055"/>
    <cellStyle name="Normal 21 2 2 3 3 7" xfId="16912"/>
    <cellStyle name="Normal 21 2 2 3 3 7 2" xfId="43462"/>
    <cellStyle name="Normal 21 2 2 3 3 8" xfId="33956"/>
    <cellStyle name="Normal 21 2 2 3 4" xfId="16913"/>
    <cellStyle name="Normal 21 2 2 3 4 2" xfId="16914"/>
    <cellStyle name="Normal 21 2 2 3 4 2 2" xfId="16915"/>
    <cellStyle name="Normal 21 2 2 3 4 2 2 2" xfId="31059"/>
    <cellStyle name="Normal 21 2 2 3 4 2 3" xfId="53998"/>
    <cellStyle name="Normal 21 2 2 3 4 3" xfId="16916"/>
    <cellStyle name="Normal 21 2 2 3 4 3 2" xfId="55618"/>
    <cellStyle name="Normal 21 2 2 3 4 4" xfId="16917"/>
    <cellStyle name="Normal 21 2 2 3 4 4 2" xfId="43460"/>
    <cellStyle name="Normal 21 2 2 3 4 5" xfId="16918"/>
    <cellStyle name="Normal 21 2 2 3 4 5 2" xfId="43459"/>
    <cellStyle name="Normal 21 2 2 3 4 6" xfId="31053"/>
    <cellStyle name="Normal 21 2 2 3 5" xfId="16919"/>
    <cellStyle name="Normal 21 2 2 3 5 2" xfId="16920"/>
    <cellStyle name="Normal 21 2 2 3 5 2 2" xfId="43458"/>
    <cellStyle name="Normal 21 2 2 3 5 3" xfId="16921"/>
    <cellStyle name="Normal 21 2 2 3 5 3 2" xfId="43457"/>
    <cellStyle name="Normal 21 2 2 3 5 4" xfId="31057"/>
    <cellStyle name="Normal 21 2 2 3 6" xfId="16922"/>
    <cellStyle name="Normal 21 2 2 3 6 2" xfId="43456"/>
    <cellStyle name="Normal 21 2 2 3 7" xfId="16923"/>
    <cellStyle name="Normal 21 2 2 3 7 2" xfId="43455"/>
    <cellStyle name="Normal 21 2 2 3 8" xfId="16924"/>
    <cellStyle name="Normal 21 2 2 3 8 2" xfId="43454"/>
    <cellStyle name="Normal 21 2 2 3 9" xfId="16925"/>
    <cellStyle name="Normal 21 2 2 3 9 2" xfId="43453"/>
    <cellStyle name="Normal 21 2 2 4" xfId="1489"/>
    <cellStyle name="Normal 21 2 2 4 10" xfId="3253"/>
    <cellStyle name="Normal 21 2 2 4 2" xfId="16927"/>
    <cellStyle name="Normal 21 2 2 4 2 2" xfId="16928"/>
    <cellStyle name="Normal 21 2 2 4 2 2 2" xfId="16929"/>
    <cellStyle name="Normal 21 2 2 4 2 2 2 2" xfId="16930"/>
    <cellStyle name="Normal 21 2 2 4 2 2 2 2 2" xfId="43452"/>
    <cellStyle name="Normal 21 2 2 4 2 2 2 3" xfId="16931"/>
    <cellStyle name="Normal 21 2 2 4 2 2 2 3 2" xfId="43451"/>
    <cellStyle name="Normal 21 2 2 4 2 2 2 4" xfId="43450"/>
    <cellStyle name="Normal 21 2 2 4 2 2 3" xfId="16932"/>
    <cellStyle name="Normal 21 2 2 4 2 2 3 2" xfId="43449"/>
    <cellStyle name="Normal 21 2 2 4 2 2 4" xfId="16933"/>
    <cellStyle name="Normal 21 2 2 4 2 2 4 2" xfId="43448"/>
    <cellStyle name="Normal 21 2 2 4 2 2 5" xfId="16934"/>
    <cellStyle name="Normal 21 2 2 4 2 2 5 2" xfId="33953"/>
    <cellStyle name="Normal 21 2 2 4 2 2 6" xfId="31054"/>
    <cellStyle name="Normal 21 2 2 4 2 3" xfId="16935"/>
    <cellStyle name="Normal 21 2 2 4 2 3 2" xfId="16936"/>
    <cellStyle name="Normal 21 2 2 4 2 3 2 2" xfId="43447"/>
    <cellStyle name="Normal 21 2 2 4 2 3 3" xfId="16937"/>
    <cellStyle name="Normal 21 2 2 4 2 3 3 2" xfId="43443"/>
    <cellStyle name="Normal 21 2 2 4 2 3 4" xfId="33954"/>
    <cellStyle name="Normal 21 2 2 4 2 4" xfId="16938"/>
    <cellStyle name="Normal 21 2 2 4 2 4 2" xfId="43461"/>
    <cellStyle name="Normal 21 2 2 4 2 5" xfId="16939"/>
    <cellStyle name="Normal 21 2 2 4 2 5 2" xfId="53997"/>
    <cellStyle name="Normal 21 2 2 4 2 6" xfId="16940"/>
    <cellStyle name="Normal 21 2 2 4 2 6 2" xfId="43446"/>
    <cellStyle name="Normal 21 2 2 4 2 7" xfId="16941"/>
    <cellStyle name="Normal 21 2 2 4 2 7 2" xfId="55093"/>
    <cellStyle name="Normal 21 2 2 4 2 8" xfId="43445"/>
    <cellStyle name="Normal 21 2 2 4 3" xfId="16942"/>
    <cellStyle name="Normal 21 2 2 4 3 2" xfId="16943"/>
    <cellStyle name="Normal 21 2 2 4 3 2 2" xfId="43444"/>
    <cellStyle name="Normal 21 2 2 4 3 3" xfId="32848"/>
    <cellStyle name="Normal 21 2 2 4 4" xfId="16944"/>
    <cellStyle name="Normal 21 2 2 4 4 2" xfId="16945"/>
    <cellStyle name="Normal 21 2 2 4 4 2 2" xfId="43438"/>
    <cellStyle name="Normal 21 2 2 4 4 3" xfId="57018"/>
    <cellStyle name="Normal 21 2 2 4 5" xfId="16946"/>
    <cellStyle name="Normal 21 2 2 4 5 2" xfId="43442"/>
    <cellStyle name="Normal 21 2 2 4 6" xfId="16947"/>
    <cellStyle name="Normal 21 2 2 4 6 2" xfId="43441"/>
    <cellStyle name="Normal 21 2 2 4 7" xfId="30016"/>
    <cellStyle name="Normal 21 2 2 4 7 2" xfId="43440"/>
    <cellStyle name="Normal 21 2 2 4 8" xfId="16926"/>
    <cellStyle name="Normal 21 2 2 4 9" xfId="43439"/>
    <cellStyle name="Normal 21 2 2 5" xfId="16948"/>
    <cellStyle name="Normal 21 2 2 5 2" xfId="16949"/>
    <cellStyle name="Normal 21 2 2 5 2 2" xfId="16950"/>
    <cellStyle name="Normal 21 2 2 5 2 2 2" xfId="16951"/>
    <cellStyle name="Normal 21 2 2 5 2 2 2 2" xfId="32847"/>
    <cellStyle name="Normal 21 2 2 5 2 2 3" xfId="43433"/>
    <cellStyle name="Normal 21 2 2 5 2 3" xfId="16952"/>
    <cellStyle name="Normal 21 2 2 5 2 3 2" xfId="57017"/>
    <cellStyle name="Normal 21 2 2 5 2 4" xfId="16953"/>
    <cellStyle name="Normal 21 2 2 5 2 4 2" xfId="43437"/>
    <cellStyle name="Normal 21 2 2 5 2 5" xfId="16954"/>
    <cellStyle name="Normal 21 2 2 5 2 5 2" xfId="43436"/>
    <cellStyle name="Normal 21 2 2 5 2 6" xfId="43435"/>
    <cellStyle name="Normal 21 2 2 5 3" xfId="16955"/>
    <cellStyle name="Normal 21 2 2 5 3 2" xfId="16956"/>
    <cellStyle name="Normal 21 2 2 5 3 2 2" xfId="43434"/>
    <cellStyle name="Normal 21 2 2 5 3 3" xfId="16957"/>
    <cellStyle name="Normal 21 2 2 5 3 3 2" xfId="33952"/>
    <cellStyle name="Normal 21 2 2 5 3 4" xfId="32846"/>
    <cellStyle name="Normal 21 2 2 5 4" xfId="16958"/>
    <cellStyle name="Normal 21 2 2 5 4 2" xfId="57019"/>
    <cellStyle name="Normal 21 2 2 5 5" xfId="16959"/>
    <cellStyle name="Normal 21 2 2 5 5 2" xfId="53996"/>
    <cellStyle name="Normal 21 2 2 5 6" xfId="16960"/>
    <cellStyle name="Normal 21 2 2 5 6 2" xfId="3827"/>
    <cellStyle name="Normal 21 2 2 5 7" xfId="16961"/>
    <cellStyle name="Normal 21 2 2 5 7 2" xfId="35096"/>
    <cellStyle name="Normal 21 2 2 5 8" xfId="43432"/>
    <cellStyle name="Normal 21 2 2 6" xfId="16962"/>
    <cellStyle name="Normal 21 2 2 6 2" xfId="16963"/>
    <cellStyle name="Normal 21 2 2 6 2 2" xfId="16964"/>
    <cellStyle name="Normal 21 2 2 6 2 2 2" xfId="16965"/>
    <cellStyle name="Normal 21 2 2 6 2 2 2 2" xfId="35095"/>
    <cellStyle name="Normal 21 2 2 6 2 2 3" xfId="43430"/>
    <cellStyle name="Normal 21 2 2 6 2 3" xfId="16966"/>
    <cellStyle name="Normal 21 2 2 6 2 3 2" xfId="43425"/>
    <cellStyle name="Normal 21 2 2 6 2 4" xfId="16967"/>
    <cellStyle name="Normal 21 2 2 6 2 4 2" xfId="57016"/>
    <cellStyle name="Normal 21 2 2 6 2 5" xfId="16968"/>
    <cellStyle name="Normal 21 2 2 6 2 5 2" xfId="31052"/>
    <cellStyle name="Normal 21 2 2 6 2 6" xfId="43431"/>
    <cellStyle name="Normal 21 2 2 6 3" xfId="16969"/>
    <cellStyle name="Normal 21 2 2 6 3 2" xfId="16970"/>
    <cellStyle name="Normal 21 2 2 6 3 2 2" xfId="35094"/>
    <cellStyle name="Normal 21 2 2 6 3 3" xfId="16971"/>
    <cellStyle name="Normal 21 2 2 6 3 3 2" xfId="31051"/>
    <cellStyle name="Normal 21 2 2 6 3 4" xfId="53247"/>
    <cellStyle name="Normal 21 2 2 6 4" xfId="16972"/>
    <cellStyle name="Normal 21 2 2 6 4 2" xfId="43429"/>
    <cellStyle name="Normal 21 2 2 6 5" xfId="16973"/>
    <cellStyle name="Normal 21 2 2 6 5 2" xfId="43428"/>
    <cellStyle name="Normal 21 2 2 6 6" xfId="16974"/>
    <cellStyle name="Normal 21 2 2 6 6 2" xfId="31068"/>
    <cellStyle name="Normal 21 2 2 6 7" xfId="16975"/>
    <cellStyle name="Normal 21 2 2 6 7 2" xfId="43427"/>
    <cellStyle name="Normal 21 2 2 6 8" xfId="43426"/>
    <cellStyle name="Normal 21 2 2 7" xfId="16976"/>
    <cellStyle name="Normal 21 2 2 7 2" xfId="16977"/>
    <cellStyle name="Normal 21 2 2 7 2 2" xfId="16978"/>
    <cellStyle name="Normal 21 2 2 7 2 2 2" xfId="32845"/>
    <cellStyle name="Normal 21 2 2 7 2 3" xfId="35093"/>
    <cellStyle name="Normal 21 2 2 7 3" xfId="16979"/>
    <cellStyle name="Normal 21 2 2 7 3 2" xfId="43415"/>
    <cellStyle name="Normal 21 2 2 7 4" xfId="16980"/>
    <cellStyle name="Normal 21 2 2 7 4 2" xfId="4145"/>
    <cellStyle name="Normal 21 2 2 7 5" xfId="16981"/>
    <cellStyle name="Normal 21 2 2 7 5 2" xfId="57013"/>
    <cellStyle name="Normal 21 2 2 7 6" xfId="37678"/>
    <cellStyle name="Normal 21 2 2 8" xfId="16982"/>
    <cellStyle name="Normal 21 2 2 8 2" xfId="16983"/>
    <cellStyle name="Normal 21 2 2 8 2 2" xfId="55948"/>
    <cellStyle name="Normal 21 2 2 8 3" xfId="16984"/>
    <cellStyle name="Normal 21 2 2 8 3 2" xfId="43424"/>
    <cellStyle name="Normal 21 2 2 8 4" xfId="43423"/>
    <cellStyle name="Normal 21 2 2 9" xfId="16985"/>
    <cellStyle name="Normal 21 2 2 9 2" xfId="55617"/>
    <cellStyle name="Normal 21 2 2_Risikomatrise BM 2011" xfId="1490"/>
    <cellStyle name="Normal 21 2 3" xfId="1491"/>
    <cellStyle name="Normal 21 2 3 2" xfId="16987"/>
    <cellStyle name="Normal 21 2 3 2 2" xfId="16988"/>
    <cellStyle name="Normal 21 2 3 2 2 2" xfId="16989"/>
    <cellStyle name="Normal 21 2 3 2 2 2 2" xfId="33951"/>
    <cellStyle name="Normal 21 2 3 2 2 3" xfId="43422"/>
    <cellStyle name="Normal 21 2 3 2 3" xfId="16990"/>
    <cellStyle name="Normal 21 2 3 2 3 2" xfId="55695"/>
    <cellStyle name="Normal 21 2 3 2 4" xfId="33950"/>
    <cellStyle name="Normal 21 2 3 3" xfId="16991"/>
    <cellStyle name="Normal 21 2 3 3 2" xfId="16992"/>
    <cellStyle name="Normal 21 2 3 3 2 2" xfId="31050"/>
    <cellStyle name="Normal 21 2 3 3 3" xfId="53995"/>
    <cellStyle name="Normal 21 2 3 4" xfId="16993"/>
    <cellStyle name="Normal 21 2 3 4 2" xfId="33949"/>
    <cellStyle name="Normal 21 2 3 5" xfId="16994"/>
    <cellStyle name="Normal 21 2 3 5 2" xfId="43419"/>
    <cellStyle name="Normal 21 2 3 6" xfId="30017"/>
    <cellStyle name="Normal 21 2 3 6 2" xfId="53994"/>
    <cellStyle name="Normal 21 2 3 7" xfId="16986"/>
    <cellStyle name="Normal 21 2 3 8" xfId="33948"/>
    <cellStyle name="Normal 21 2 3 9" xfId="3254"/>
    <cellStyle name="Normal 21 2 3_Score samlet Q4 2011" xfId="16995"/>
    <cellStyle name="Normal 21 2 4" xfId="1492"/>
    <cellStyle name="Normal 21 2 4 10" xfId="16996"/>
    <cellStyle name="Normal 21 2 4 10 2" xfId="57015"/>
    <cellStyle name="Normal 21 2 4 11" xfId="55616"/>
    <cellStyle name="Normal 21 2 4 12" xfId="33947"/>
    <cellStyle name="Normal 21 2 4 13" xfId="43421"/>
    <cellStyle name="Normal 21 2 4 14" xfId="43420"/>
    <cellStyle name="Normal 21 2 4 15" xfId="3255"/>
    <cellStyle name="Normal 21 2 4 2" xfId="16997"/>
    <cellStyle name="Normal 21 2 4 2 2" xfId="16998"/>
    <cellStyle name="Normal 21 2 4 2 2 2" xfId="16999"/>
    <cellStyle name="Normal 21 2 4 2 2 2 2" xfId="32844"/>
    <cellStyle name="Normal 21 2 4 2 2 3" xfId="31048"/>
    <cellStyle name="Normal 21 2 4 2 3" xfId="17000"/>
    <cellStyle name="Normal 21 2 4 2 3 2" xfId="43416"/>
    <cellStyle name="Normal 21 2 4 2 4" xfId="53245"/>
    <cellStyle name="Normal 21 2 4 3" xfId="17001"/>
    <cellStyle name="Normal 21 2 4 3 2" xfId="17002"/>
    <cellStyle name="Normal 21 2 4 3 2 2" xfId="17003"/>
    <cellStyle name="Normal 21 2 4 3 2 2 2" xfId="57014"/>
    <cellStyle name="Normal 21 2 4 3 2 3" xfId="17004"/>
    <cellStyle name="Normal 21 2 4 3 2 3 2" xfId="31049"/>
    <cellStyle name="Normal 21 2 4 3 2 4" xfId="43418"/>
    <cellStyle name="Normal 21 2 4 3 3" xfId="17005"/>
    <cellStyle name="Normal 21 2 4 3 3 2" xfId="53980"/>
    <cellStyle name="Normal 21 2 4 3 4" xfId="17006"/>
    <cellStyle name="Normal 21 2 4 3 4 2" xfId="35097"/>
    <cellStyle name="Normal 21 2 4 3 5" xfId="17007"/>
    <cellStyle name="Normal 21 2 4 3 5 2" xfId="43414"/>
    <cellStyle name="Normal 21 2 4 3 6" xfId="53244"/>
    <cellStyle name="Normal 21 2 4 4" xfId="17008"/>
    <cellStyle name="Normal 21 2 4 4 2" xfId="17009"/>
    <cellStyle name="Normal 21 2 4 4 2 2" xfId="32843"/>
    <cellStyle name="Normal 21 2 4 4 3" xfId="17010"/>
    <cellStyle name="Normal 21 2 4 4 3 2" xfId="32842"/>
    <cellStyle name="Normal 21 2 4 4 4" xfId="43402"/>
    <cellStyle name="Normal 21 2 4 5" xfId="17011"/>
    <cellStyle name="Normal 21 2 4 5 2" xfId="57012"/>
    <cellStyle name="Normal 21 2 4 6" xfId="17012"/>
    <cellStyle name="Normal 21 2 4 6 2" xfId="53660"/>
    <cellStyle name="Normal 21 2 4 7" xfId="17013"/>
    <cellStyle name="Normal 21 2 4 7 2" xfId="43410"/>
    <cellStyle name="Normal 21 2 4 8" xfId="17014"/>
    <cellStyle name="Normal 21 2 4 8 2" xfId="53243"/>
    <cellStyle name="Normal 21 2 4 9" xfId="17015"/>
    <cellStyle name="Normal 21 2 4 9 2" xfId="43413"/>
    <cellStyle name="Normal 21 2 5" xfId="17016"/>
    <cellStyle name="Normal 21 2 5 2" xfId="17017"/>
    <cellStyle name="Normal 21 2 5 2 2" xfId="17018"/>
    <cellStyle name="Normal 21 2 5 2 2 2" xfId="31047"/>
    <cellStyle name="Normal 21 2 5 2 3" xfId="43412"/>
    <cellStyle name="Normal 21 2 5 3" xfId="17019"/>
    <cellStyle name="Normal 21 2 5 3 2" xfId="43411"/>
    <cellStyle name="Normal 21 2 5 4" xfId="35091"/>
    <cellStyle name="Normal 21 2 6" xfId="17020"/>
    <cellStyle name="Normal 21 2 6 2" xfId="17021"/>
    <cellStyle name="Normal 21 2 6 2 2" xfId="17022"/>
    <cellStyle name="Normal 21 2 6 2 2 2" xfId="31046"/>
    <cellStyle name="Normal 21 2 6 2 3" xfId="31043"/>
    <cellStyle name="Normal 21 2 6 3" xfId="17023"/>
    <cellStyle name="Normal 21 2 6 3 2" xfId="53242"/>
    <cellStyle name="Normal 21 2 6 4" xfId="43409"/>
    <cellStyle name="Normal 21 2 7" xfId="17024"/>
    <cellStyle name="Normal 21 2 7 2" xfId="17025"/>
    <cellStyle name="Normal 21 2 7 2 2" xfId="17026"/>
    <cellStyle name="Normal 21 2 7 2 2 2" xfId="33946"/>
    <cellStyle name="Normal 21 2 7 2 3" xfId="43417"/>
    <cellStyle name="Normal 21 2 7 3" xfId="17027"/>
    <cellStyle name="Normal 21 2 7 3 2" xfId="57431"/>
    <cellStyle name="Normal 21 2 7 4" xfId="53993"/>
    <cellStyle name="Normal 21 2 8" xfId="17028"/>
    <cellStyle name="Normal 21 2 8 2" xfId="17029"/>
    <cellStyle name="Normal 21 2 8 2 2" xfId="17030"/>
    <cellStyle name="Normal 21 2 8 2 2 2" xfId="43407"/>
    <cellStyle name="Normal 21 2 8 2 3" xfId="31044"/>
    <cellStyle name="Normal 21 2 8 3" xfId="17031"/>
    <cellStyle name="Normal 21 2 8 3 2" xfId="43406"/>
    <cellStyle name="Normal 21 2 8 4" xfId="35089"/>
    <cellStyle name="Normal 21 2 9" xfId="17032"/>
    <cellStyle name="Normal 21 2 9 2" xfId="17033"/>
    <cellStyle name="Normal 21 2 9 2 2" xfId="33944"/>
    <cellStyle name="Normal 21 2 9 3" xfId="31039"/>
    <cellStyle name="Normal 21 2_Risikomatrise samlet 2012" xfId="17034"/>
    <cellStyle name="Normal 21 3" xfId="1493"/>
    <cellStyle name="Normal 21 3 10" xfId="17036"/>
    <cellStyle name="Normal 21 3 10 2" xfId="53239"/>
    <cellStyle name="Normal 21 3 11" xfId="17037"/>
    <cellStyle name="Normal 21 3 11 2" xfId="31045"/>
    <cellStyle name="Normal 21 3 12" xfId="17038"/>
    <cellStyle name="Normal 21 3 12 2" xfId="53992"/>
    <cellStyle name="Normal 21 3 13" xfId="17039"/>
    <cellStyle name="Normal 21 3 13 2" xfId="31042"/>
    <cellStyle name="Normal 21 3 14" xfId="17035"/>
    <cellStyle name="Normal 21 3 14 2" xfId="43404"/>
    <cellStyle name="Normal 21 3 15" xfId="31041"/>
    <cellStyle name="Normal 21 3 16" xfId="53241"/>
    <cellStyle name="Normal 21 3 17" xfId="33943"/>
    <cellStyle name="Normal 21 3 18" xfId="43405"/>
    <cellStyle name="Normal 21 3 19" xfId="3256"/>
    <cellStyle name="Normal 21 3 2" xfId="17040"/>
    <cellStyle name="Normal 21 3 2 10" xfId="17041"/>
    <cellStyle name="Normal 21 3 2 10 2" xfId="31898"/>
    <cellStyle name="Normal 21 3 2 11" xfId="43408"/>
    <cellStyle name="Normal 21 3 2 2" xfId="17042"/>
    <cellStyle name="Normal 21 3 2 2 2" xfId="17043"/>
    <cellStyle name="Normal 21 3 2 2 2 2" xfId="17044"/>
    <cellStyle name="Normal 21 3 2 2 2 2 2" xfId="17045"/>
    <cellStyle name="Normal 21 3 2 2 2 2 2 2" xfId="53240"/>
    <cellStyle name="Normal 21 3 2 2 2 2 3" xfId="43403"/>
    <cellStyle name="Normal 21 3 2 2 2 3" xfId="17046"/>
    <cellStyle name="Normal 21 3 2 2 2 3 2" xfId="17047"/>
    <cellStyle name="Normal 21 3 2 2 2 3 2 2" xfId="17048"/>
    <cellStyle name="Normal 21 3 2 2 2 3 2 2 2" xfId="31040"/>
    <cellStyle name="Normal 21 3 2 2 2 3 2 3" xfId="17049"/>
    <cellStyle name="Normal 21 3 2 2 2 3 2 3 2" xfId="32841"/>
    <cellStyle name="Normal 21 3 2 2 2 3 2 4" xfId="33945"/>
    <cellStyle name="Normal 21 3 2 2 2 3 3" xfId="17050"/>
    <cellStyle name="Normal 21 3 2 2 2 3 3 2" xfId="35092"/>
    <cellStyle name="Normal 21 3 2 2 2 3 4" xfId="17051"/>
    <cellStyle name="Normal 21 3 2 2 2 3 4 2" xfId="53659"/>
    <cellStyle name="Normal 21 3 2 2 2 3 5" xfId="17052"/>
    <cellStyle name="Normal 21 3 2 2 2 3 5 2" xfId="43389"/>
    <cellStyle name="Normal 21 3 2 2 2 3 6" xfId="57627"/>
    <cellStyle name="Normal 21 3 2 2 2 4" xfId="17053"/>
    <cellStyle name="Normal 21 3 2 2 2 4 2" xfId="17054"/>
    <cellStyle name="Normal 21 3 2 2 2 4 2 2" xfId="53990"/>
    <cellStyle name="Normal 21 3 2 2 2 4 3" xfId="17055"/>
    <cellStyle name="Normal 21 3 2 2 2 4 3 2" xfId="31038"/>
    <cellStyle name="Normal 21 3 2 2 2 4 4" xfId="43400"/>
    <cellStyle name="Normal 21 3 2 2 2 5" xfId="17056"/>
    <cellStyle name="Normal 21 3 2 2 2 5 2" xfId="31037"/>
    <cellStyle name="Normal 21 3 2 2 2 6" xfId="17057"/>
    <cellStyle name="Normal 21 3 2 2 2 6 2" xfId="43399"/>
    <cellStyle name="Normal 21 3 2 2 2 7" xfId="17058"/>
    <cellStyle name="Normal 21 3 2 2 2 7 2" xfId="31036"/>
    <cellStyle name="Normal 21 3 2 2 2 8" xfId="17059"/>
    <cellStyle name="Normal 21 3 2 2 2 8 2" xfId="43398"/>
    <cellStyle name="Normal 21 3 2 2 2 9" xfId="43397"/>
    <cellStyle name="Normal 21 3 2 2 3" xfId="17060"/>
    <cellStyle name="Normal 21 3 2 2 3 2" xfId="17061"/>
    <cellStyle name="Normal 21 3 2 2 3 2 2" xfId="17062"/>
    <cellStyle name="Normal 21 3 2 2 3 2 2 2" xfId="17063"/>
    <cellStyle name="Normal 21 3 2 2 3 2 2 2 2" xfId="43396"/>
    <cellStyle name="Normal 21 3 2 2 3 2 2 3" xfId="33942"/>
    <cellStyle name="Normal 21 3 2 2 3 2 3" xfId="17064"/>
    <cellStyle name="Normal 21 3 2 2 3 2 3 2" xfId="43401"/>
    <cellStyle name="Normal 21 3 2 2 3 2 4" xfId="17065"/>
    <cellStyle name="Normal 21 3 2 2 3 2 4 2" xfId="31035"/>
    <cellStyle name="Normal 21 3 2 2 3 2 5" xfId="17066"/>
    <cellStyle name="Normal 21 3 2 2 3 2 5 2" xfId="57435"/>
    <cellStyle name="Normal 21 3 2 2 3 2 6" xfId="43394"/>
    <cellStyle name="Normal 21 3 2 2 3 3" xfId="17067"/>
    <cellStyle name="Normal 21 3 2 2 3 3 2" xfId="17068"/>
    <cellStyle name="Normal 21 3 2 2 3 3 2 2" xfId="43393"/>
    <cellStyle name="Normal 21 3 2 2 3 3 3" xfId="17069"/>
    <cellStyle name="Normal 21 3 2 2 3 3 3 2" xfId="43392"/>
    <cellStyle name="Normal 21 3 2 2 3 3 4" xfId="43391"/>
    <cellStyle name="Normal 21 3 2 2 3 4" xfId="17070"/>
    <cellStyle name="Normal 21 3 2 2 3 4 2" xfId="33941"/>
    <cellStyle name="Normal 21 3 2 2 3 5" xfId="17071"/>
    <cellStyle name="Normal 21 3 2 2 3 5 2" xfId="43395"/>
    <cellStyle name="Normal 21 3 2 2 3 6" xfId="17072"/>
    <cellStyle name="Normal 21 3 2 2 3 6 2" xfId="55615"/>
    <cellStyle name="Normal 21 3 2 2 3 7" xfId="17073"/>
    <cellStyle name="Normal 21 3 2 2 3 7 2" xfId="32021"/>
    <cellStyle name="Normal 21 3 2 2 3 8" xfId="43388"/>
    <cellStyle name="Normal 21 3 2 2 4" xfId="17074"/>
    <cellStyle name="Normal 21 3 2 2 4 2" xfId="17075"/>
    <cellStyle name="Normal 21 3 2 2 4 2 2" xfId="17076"/>
    <cellStyle name="Normal 21 3 2 2 4 2 2 2" xfId="17077"/>
    <cellStyle name="Normal 21 3 2 2 4 2 2 2 2" xfId="43387"/>
    <cellStyle name="Normal 21 3 2 2 4 2 2 3" xfId="43386"/>
    <cellStyle name="Normal 21 3 2 2 4 2 3" xfId="17078"/>
    <cellStyle name="Normal 21 3 2 2 4 2 3 2" xfId="33940"/>
    <cellStyle name="Normal 21 3 2 2 4 2 4" xfId="17079"/>
    <cellStyle name="Normal 21 3 2 2 4 2 4 2" xfId="43390"/>
    <cellStyle name="Normal 21 3 2 2 4 2 5" xfId="17080"/>
    <cellStyle name="Normal 21 3 2 2 4 2 5 2" xfId="53991"/>
    <cellStyle name="Normal 21 3 2 2 4 2 6" xfId="43384"/>
    <cellStyle name="Normal 21 3 2 2 4 3" xfId="17081"/>
    <cellStyle name="Normal 21 3 2 2 4 3 2" xfId="17082"/>
    <cellStyle name="Normal 21 3 2 2 4 3 2 2" xfId="55092"/>
    <cellStyle name="Normal 21 3 2 2 4 3 3" xfId="17083"/>
    <cellStyle name="Normal 21 3 2 2 4 3 3 2" xfId="57011"/>
    <cellStyle name="Normal 21 3 2 2 4 3 4" xfId="43383"/>
    <cellStyle name="Normal 21 3 2 2 4 4" xfId="17084"/>
    <cellStyle name="Normal 21 3 2 2 4 4 2" xfId="33939"/>
    <cellStyle name="Normal 21 3 2 2 4 5" xfId="17085"/>
    <cellStyle name="Normal 21 3 2 2 4 5 2" xfId="43385"/>
    <cellStyle name="Normal 21 3 2 2 4 6" xfId="17086"/>
    <cellStyle name="Normal 21 3 2 2 4 6 2" xfId="43382"/>
    <cellStyle name="Normal 21 3 2 2 4 7" xfId="17087"/>
    <cellStyle name="Normal 21 3 2 2 4 7 2" xfId="43381"/>
    <cellStyle name="Normal 21 3 2 2 4 8" xfId="17088"/>
    <cellStyle name="Normal 21 3 2 2 4 8 2" xfId="43380"/>
    <cellStyle name="Normal 21 3 2 2 4 9" xfId="32840"/>
    <cellStyle name="Normal 21 3 2 2 5" xfId="17089"/>
    <cellStyle name="Normal 21 3 2 2 5 2" xfId="17090"/>
    <cellStyle name="Normal 21 3 2 2 5 2 2" xfId="43375"/>
    <cellStyle name="Normal 21 3 2 2 5 3" xfId="17091"/>
    <cellStyle name="Normal 21 3 2 2 5 3 2" xfId="57010"/>
    <cellStyle name="Normal 21 3 2 2 5 4" xfId="17092"/>
    <cellStyle name="Normal 21 3 2 2 5 4 2" xfId="43379"/>
    <cellStyle name="Normal 21 3 2 2 5 5" xfId="43378"/>
    <cellStyle name="Normal 21 3 2 2 6" xfId="17093"/>
    <cellStyle name="Normal 21 3 2 2 6 2" xfId="43377"/>
    <cellStyle name="Normal 21 3 2 2 7" xfId="43376"/>
    <cellStyle name="Normal 21 3 2 2_Risikomatrise samlet 2012" xfId="17094"/>
    <cellStyle name="Normal 21 3 2 3" xfId="17095"/>
    <cellStyle name="Normal 21 3 2 3 2" xfId="17096"/>
    <cellStyle name="Normal 21 3 2 3 2 2" xfId="17097"/>
    <cellStyle name="Normal 21 3 2 3 2 2 2" xfId="3863"/>
    <cellStyle name="Normal 21 3 2 3 2 3" xfId="43372"/>
    <cellStyle name="Normal 21 3 2 3 3" xfId="17098"/>
    <cellStyle name="Normal 21 3 2 3 3 2" xfId="53234"/>
    <cellStyle name="Normal 21 3 2 3 4" xfId="43370"/>
    <cellStyle name="Normal 21 3 2 4" xfId="17099"/>
    <cellStyle name="Normal 21 3 2 4 2" xfId="17100"/>
    <cellStyle name="Normal 21 3 2 4 2 2" xfId="57009"/>
    <cellStyle name="Normal 21 3 2 4 3" xfId="43374"/>
    <cellStyle name="Normal 21 3 2 5" xfId="17101"/>
    <cellStyle name="Normal 21 3 2 5 2" xfId="17102"/>
    <cellStyle name="Normal 21 3 2 5 2 2" xfId="17103"/>
    <cellStyle name="Normal 21 3 2 5 2 2 2" xfId="43373"/>
    <cellStyle name="Normal 21 3 2 5 2 3" xfId="35088"/>
    <cellStyle name="Normal 21 3 2 5 3" xfId="17104"/>
    <cellStyle name="Normal 21 3 2 5 3 2" xfId="57008"/>
    <cellStyle name="Normal 21 3 2 5 4" xfId="57366"/>
    <cellStyle name="Normal 21 3 2 6" xfId="17105"/>
    <cellStyle name="Normal 21 3 2 6 2" xfId="17106"/>
    <cellStyle name="Normal 21 3 2 6 2 2" xfId="43371"/>
    <cellStyle name="Normal 21 3 2 6 3" xfId="32839"/>
    <cellStyle name="Normal 21 3 2 7" xfId="17107"/>
    <cellStyle name="Normal 21 3 2 7 2" xfId="43369"/>
    <cellStyle name="Normal 21 3 2 8" xfId="17108"/>
    <cellStyle name="Normal 21 3 2 8 2" xfId="43360"/>
    <cellStyle name="Normal 21 3 2 9" xfId="17109"/>
    <cellStyle name="Normal 21 3 2 9 2" xfId="31897"/>
    <cellStyle name="Normal 21 3 2_Risikomatrise samlet 2012" xfId="17110"/>
    <cellStyle name="Normal 21 3 3" xfId="17111"/>
    <cellStyle name="Normal 21 3 3 2" xfId="17112"/>
    <cellStyle name="Normal 21 3 3 2 2" xfId="17113"/>
    <cellStyle name="Normal 21 3 3 2 2 2" xfId="43364"/>
    <cellStyle name="Normal 21 3 3 2 3" xfId="53238"/>
    <cellStyle name="Normal 21 3 3 3" xfId="17114"/>
    <cellStyle name="Normal 21 3 3 3 2" xfId="17115"/>
    <cellStyle name="Normal 21 3 3 3 2 2" xfId="17116"/>
    <cellStyle name="Normal 21 3 3 3 2 2 2" xfId="43368"/>
    <cellStyle name="Normal 21 3 3 3 2 3" xfId="17117"/>
    <cellStyle name="Normal 21 3 3 3 2 3 2" xfId="43367"/>
    <cellStyle name="Normal 21 3 3 3 2 4" xfId="33414"/>
    <cellStyle name="Normal 21 3 3 3 3" xfId="17118"/>
    <cellStyle name="Normal 21 3 3 3 3 2" xfId="43365"/>
    <cellStyle name="Normal 21 3 3 3 4" xfId="17119"/>
    <cellStyle name="Normal 21 3 3 3 4 2" xfId="35090"/>
    <cellStyle name="Normal 21 3 3 3 5" xfId="17120"/>
    <cellStyle name="Normal 21 3 3 3 5 2" xfId="43363"/>
    <cellStyle name="Normal 21 3 3 3 6" xfId="43356"/>
    <cellStyle name="Normal 21 3 3 4" xfId="17121"/>
    <cellStyle name="Normal 21 3 3 4 2" xfId="17122"/>
    <cellStyle name="Normal 21 3 3 4 2 2" xfId="53237"/>
    <cellStyle name="Normal 21 3 3 4 3" xfId="17123"/>
    <cellStyle name="Normal 21 3 3 4 3 2" xfId="43362"/>
    <cellStyle name="Normal 21 3 3 4 4" xfId="43361"/>
    <cellStyle name="Normal 21 3 3 5" xfId="17124"/>
    <cellStyle name="Normal 21 3 3 5 2" xfId="32838"/>
    <cellStyle name="Normal 21 3 3 6" xfId="17125"/>
    <cellStyle name="Normal 21 3 3 6 2" xfId="43359"/>
    <cellStyle name="Normal 21 3 3 7" xfId="17126"/>
    <cellStyle name="Normal 21 3 3 7 2" xfId="43346"/>
    <cellStyle name="Normal 21 3 3 8" xfId="17127"/>
    <cellStyle name="Normal 21 3 3 8 2" xfId="57005"/>
    <cellStyle name="Normal 21 3 3 9" xfId="43358"/>
    <cellStyle name="Normal 21 3 4" xfId="17128"/>
    <cellStyle name="Normal 21 3 4 2" xfId="17129"/>
    <cellStyle name="Normal 21 3 4 2 2" xfId="17130"/>
    <cellStyle name="Normal 21 3 4 2 2 2" xfId="43357"/>
    <cellStyle name="Normal 21 3 4 2 3" xfId="34989"/>
    <cellStyle name="Normal 21 3 4 3" xfId="17131"/>
    <cellStyle name="Normal 21 3 4 3 2" xfId="43355"/>
    <cellStyle name="Normal 21 3 4 4" xfId="43348"/>
    <cellStyle name="Normal 21 3 5" xfId="17132"/>
    <cellStyle name="Normal 21 3 5 2" xfId="17133"/>
    <cellStyle name="Normal 21 3 5 2 2" xfId="17134"/>
    <cellStyle name="Normal 21 3 5 2 2 2" xfId="17135"/>
    <cellStyle name="Normal 21 3 5 2 2 2 2" xfId="33336"/>
    <cellStyle name="Normal 21 3 5 2 2 3" xfId="43352"/>
    <cellStyle name="Normal 21 3 5 2 3" xfId="17136"/>
    <cellStyle name="Normal 21 3 5 2 3 2" xfId="57007"/>
    <cellStyle name="Normal 21 3 5 2 4" xfId="17137"/>
    <cellStyle name="Normal 21 3 5 2 4 2" xfId="43354"/>
    <cellStyle name="Normal 21 3 5 2 5" xfId="17138"/>
    <cellStyle name="Normal 21 3 5 2 5 2" xfId="43353"/>
    <cellStyle name="Normal 21 3 5 2 6" xfId="57006"/>
    <cellStyle name="Normal 21 3 5 3" xfId="17139"/>
    <cellStyle name="Normal 21 3 5 3 2" xfId="17140"/>
    <cellStyle name="Normal 21 3 5 3 2 2" xfId="53236"/>
    <cellStyle name="Normal 21 3 5 3 3" xfId="17141"/>
    <cellStyle name="Normal 21 3 5 3 3 2" xfId="32837"/>
    <cellStyle name="Normal 21 3 5 3 4" xfId="43347"/>
    <cellStyle name="Normal 21 3 5 4" xfId="17142"/>
    <cellStyle name="Normal 21 3 5 4 2" xfId="35087"/>
    <cellStyle name="Normal 21 3 5 5" xfId="17143"/>
    <cellStyle name="Normal 21 3 5 5 2" xfId="43349"/>
    <cellStyle name="Normal 21 3 5 6" xfId="17144"/>
    <cellStyle name="Normal 21 3 5 6 2" xfId="53235"/>
    <cellStyle name="Normal 21 3 5 7" xfId="17145"/>
    <cellStyle name="Normal 21 3 5 7 2" xfId="33938"/>
    <cellStyle name="Normal 21 3 5 8" xfId="43366"/>
    <cellStyle name="Normal 21 3 6" xfId="17146"/>
    <cellStyle name="Normal 21 3 6 2" xfId="17147"/>
    <cellStyle name="Normal 21 3 6 2 2" xfId="17148"/>
    <cellStyle name="Normal 21 3 6 2 2 2" xfId="17149"/>
    <cellStyle name="Normal 21 3 6 2 2 2 2" xfId="53988"/>
    <cellStyle name="Normal 21 3 6 2 2 3" xfId="57434"/>
    <cellStyle name="Normal 21 3 6 2 3" xfId="17150"/>
    <cellStyle name="Normal 21 3 6 2 3 2" xfId="31899"/>
    <cellStyle name="Normal 21 3 6 2 4" xfId="17151"/>
    <cellStyle name="Normal 21 3 6 2 4 2" xfId="35104"/>
    <cellStyle name="Normal 21 3 6 2 5" xfId="17152"/>
    <cellStyle name="Normal 21 3 6 2 5 2" xfId="33937"/>
    <cellStyle name="Normal 21 3 6 2 6" xfId="53230"/>
    <cellStyle name="Normal 21 3 6 3" xfId="17153"/>
    <cellStyle name="Normal 21 3 6 3 2" xfId="17154"/>
    <cellStyle name="Normal 21 3 6 3 2 2" xfId="32836"/>
    <cellStyle name="Normal 21 3 6 3 3" xfId="17155"/>
    <cellStyle name="Normal 21 3 6 3 3 2" xfId="32835"/>
    <cellStyle name="Normal 21 3 6 3 4" xfId="33936"/>
    <cellStyle name="Normal 21 3 6 4" xfId="17156"/>
    <cellStyle name="Normal 21 3 6 4 2" xfId="43350"/>
    <cellStyle name="Normal 21 3 6 5" xfId="17157"/>
    <cellStyle name="Normal 21 3 6 5 2" xfId="55614"/>
    <cellStyle name="Normal 21 3 6 6" xfId="17158"/>
    <cellStyle name="Normal 21 3 6 6 2" xfId="57004"/>
    <cellStyle name="Normal 21 3 6 7" xfId="17159"/>
    <cellStyle name="Normal 21 3 6 7 2" xfId="43345"/>
    <cellStyle name="Normal 21 3 6 8" xfId="33935"/>
    <cellStyle name="Normal 21 3 7" xfId="17160"/>
    <cellStyle name="Normal 21 3 7 2" xfId="17161"/>
    <cellStyle name="Normal 21 3 7 2 2" xfId="17162"/>
    <cellStyle name="Normal 21 3 7 2 2 2" xfId="43332"/>
    <cellStyle name="Normal 21 3 7 2 3" xfId="43344"/>
    <cellStyle name="Normal 21 3 7 3" xfId="17163"/>
    <cellStyle name="Normal 21 3 7 3 2" xfId="43343"/>
    <cellStyle name="Normal 21 3 7 4" xfId="17164"/>
    <cellStyle name="Normal 21 3 7 4 2" xfId="43342"/>
    <cellStyle name="Normal 21 3 7 5" xfId="17165"/>
    <cellStyle name="Normal 21 3 7 5 2" xfId="43341"/>
    <cellStyle name="Normal 21 3 7 6" xfId="35086"/>
    <cellStyle name="Normal 21 3 8" xfId="17166"/>
    <cellStyle name="Normal 21 3 8 2" xfId="17167"/>
    <cellStyle name="Normal 21 3 8 2 2" xfId="43351"/>
    <cellStyle name="Normal 21 3 8 3" xfId="17168"/>
    <cellStyle name="Normal 21 3 8 3 2" xfId="43340"/>
    <cellStyle name="Normal 21 3 8 4" xfId="53989"/>
    <cellStyle name="Normal 21 3 9" xfId="17169"/>
    <cellStyle name="Normal 21 3 9 2" xfId="43338"/>
    <cellStyle name="Normal 21 3_Risikomatrise BM 2012" xfId="17170"/>
    <cellStyle name="Normal 21 4" xfId="1494"/>
    <cellStyle name="Normal 21 4 2" xfId="17172"/>
    <cellStyle name="Normal 21 4 2 2" xfId="17173"/>
    <cellStyle name="Normal 21 4 2 2 2" xfId="43337"/>
    <cellStyle name="Normal 21 4 2 3" xfId="43336"/>
    <cellStyle name="Normal 21 4 3" xfId="17174"/>
    <cellStyle name="Normal 21 4 3 2" xfId="43335"/>
    <cellStyle name="Normal 21 4 4" xfId="17175"/>
    <cellStyle name="Normal 21 4 4 2" xfId="57365"/>
    <cellStyle name="Normal 21 4 5" xfId="30018"/>
    <cellStyle name="Normal 21 4 5 2" xfId="54634"/>
    <cellStyle name="Normal 21 4 6" xfId="17171"/>
    <cellStyle name="Normal 21 4 7" xfId="43334"/>
    <cellStyle name="Normal 21 4 8" xfId="3257"/>
    <cellStyle name="Normal 21 5" xfId="1495"/>
    <cellStyle name="Normal 21 5 2" xfId="17177"/>
    <cellStyle name="Normal 21 5 2 2" xfId="17178"/>
    <cellStyle name="Normal 21 5 2 2 2" xfId="53233"/>
    <cellStyle name="Normal 21 5 2 3" xfId="35085"/>
    <cellStyle name="Normal 21 5 3" xfId="17179"/>
    <cellStyle name="Normal 21 5 3 2" xfId="43333"/>
    <cellStyle name="Normal 21 5 4" xfId="17180"/>
    <cellStyle name="Normal 21 5 4 2" xfId="53232"/>
    <cellStyle name="Normal 21 5 5" xfId="30019"/>
    <cellStyle name="Normal 21 5 5 2" xfId="35084"/>
    <cellStyle name="Normal 21 5 6" xfId="17176"/>
    <cellStyle name="Normal 21 5 7" xfId="3864"/>
    <cellStyle name="Normal 21 5 8" xfId="3258"/>
    <cellStyle name="Normal 21 6" xfId="17181"/>
    <cellStyle name="Normal 21 6 2" xfId="17182"/>
    <cellStyle name="Normal 21 6 2 2" xfId="53231"/>
    <cellStyle name="Normal 21 6 3" xfId="35083"/>
    <cellStyle name="Normal 21 7" xfId="17183"/>
    <cellStyle name="Normal 21 7 2" xfId="43331"/>
    <cellStyle name="Normal 21 8" xfId="17184"/>
    <cellStyle name="Normal 21 8 2" xfId="55431"/>
    <cellStyle name="Normal 21 9" xfId="30013"/>
    <cellStyle name="Normal 21 9 2" xfId="35082"/>
    <cellStyle name="Normal 22" xfId="1496"/>
    <cellStyle name="Normal 22 10" xfId="17186"/>
    <cellStyle name="Normal 22 10 2" xfId="17187"/>
    <cellStyle name="Normal 22 10 2 2" xfId="33934"/>
    <cellStyle name="Normal 22 10 3" xfId="43339"/>
    <cellStyle name="Normal 22 11" xfId="17188"/>
    <cellStyle name="Normal 22 11 2" xfId="17189"/>
    <cellStyle name="Normal 22 11 2 2" xfId="43330"/>
    <cellStyle name="Normal 22 11 3" xfId="33413"/>
    <cellStyle name="Normal 22 12" xfId="17190"/>
    <cellStyle name="Normal 22 12 2" xfId="43328"/>
    <cellStyle name="Normal 22 13" xfId="30020"/>
    <cellStyle name="Normal 22 13 2" xfId="43327"/>
    <cellStyle name="Normal 22 14" xfId="17185"/>
    <cellStyle name="Normal 22 15" xfId="43326"/>
    <cellStyle name="Normal 22 16" xfId="43325"/>
    <cellStyle name="Normal 22 17" xfId="33933"/>
    <cellStyle name="Normal 22 18" xfId="3259"/>
    <cellStyle name="Normal 22 2" xfId="1497"/>
    <cellStyle name="Normal 22 2 10" xfId="17192"/>
    <cellStyle name="Normal 22 2 10 2" xfId="17193"/>
    <cellStyle name="Normal 22 2 10 2 2" xfId="43329"/>
    <cellStyle name="Normal 22 2 10 3" xfId="53985"/>
    <cellStyle name="Normal 22 2 11" xfId="17194"/>
    <cellStyle name="Normal 22 2 11 2" xfId="17195"/>
    <cellStyle name="Normal 22 2 11 2 2" xfId="32834"/>
    <cellStyle name="Normal 22 2 11 3" xfId="43324"/>
    <cellStyle name="Normal 22 2 12" xfId="17196"/>
    <cellStyle name="Normal 22 2 12 2" xfId="57002"/>
    <cellStyle name="Normal 22 2 13" xfId="17197"/>
    <cellStyle name="Normal 22 2 13 2" xfId="32833"/>
    <cellStyle name="Normal 22 2 14" xfId="30021"/>
    <cellStyle name="Normal 22 2 14 2" xfId="33932"/>
    <cellStyle name="Normal 22 2 15" xfId="17191"/>
    <cellStyle name="Normal 22 2 16" xfId="57003"/>
    <cellStyle name="Normal 22 2 17" xfId="3260"/>
    <cellStyle name="Normal 22 2 2" xfId="1498"/>
    <cellStyle name="Normal 22 2 2 10" xfId="17199"/>
    <cellStyle name="Normal 22 2 2 10 2" xfId="57433"/>
    <cellStyle name="Normal 22 2 2 11" xfId="17200"/>
    <cellStyle name="Normal 22 2 2 11 2" xfId="33335"/>
    <cellStyle name="Normal 22 2 2 12" xfId="17201"/>
    <cellStyle name="Normal 22 2 2 12 2" xfId="35081"/>
    <cellStyle name="Normal 22 2 2 13" xfId="17202"/>
    <cellStyle name="Normal 22 2 2 13 2" xfId="31033"/>
    <cellStyle name="Normal 22 2 2 14" xfId="17198"/>
    <cellStyle name="Normal 22 2 2 14 2" xfId="55430"/>
    <cellStyle name="Normal 22 2 2 15" xfId="57001"/>
    <cellStyle name="Normal 22 2 2 16" xfId="32832"/>
    <cellStyle name="Normal 22 2 2 17" xfId="43322"/>
    <cellStyle name="Normal 22 2 2 18" xfId="57000"/>
    <cellStyle name="Normal 22 2 2 19" xfId="3261"/>
    <cellStyle name="Normal 22 2 2 2" xfId="1499"/>
    <cellStyle name="Normal 22 2 2 2 10" xfId="17203"/>
    <cellStyle name="Normal 22 2 2 2 11" xfId="32879"/>
    <cellStyle name="Normal 22 2 2 2 12" xfId="3262"/>
    <cellStyle name="Normal 22 2 2 2 2" xfId="1500"/>
    <cellStyle name="Normal 22 2 2 2 2 10" xfId="17205"/>
    <cellStyle name="Normal 22 2 2 2 2 10 2" xfId="33931"/>
    <cellStyle name="Normal 22 2 2 2 2 11" xfId="17206"/>
    <cellStyle name="Normal 22 2 2 2 2 11 2" xfId="43323"/>
    <cellStyle name="Normal 22 2 2 2 2 12" xfId="17207"/>
    <cellStyle name="Normal 22 2 2 2 2 12 2" xfId="32831"/>
    <cellStyle name="Normal 22 2 2 2 2 13" xfId="17204"/>
    <cellStyle name="Normal 22 2 2 2 2 13 2" xfId="43321"/>
    <cellStyle name="Normal 22 2 2 2 2 14" xfId="56999"/>
    <cellStyle name="Normal 22 2 2 2 2 15" xfId="32830"/>
    <cellStyle name="Normal 22 2 2 2 2 16" xfId="43320"/>
    <cellStyle name="Normal 22 2 2 2 2 17" xfId="43319"/>
    <cellStyle name="Normal 22 2 2 2 2 18" xfId="3263"/>
    <cellStyle name="Normal 22 2 2 2 2 2" xfId="17208"/>
    <cellStyle name="Normal 22 2 2 2 2 2 2" xfId="17209"/>
    <cellStyle name="Normal 22 2 2 2 2 2 2 2" xfId="17210"/>
    <cellStyle name="Normal 22 2 2 2 2 2 2 2 2" xfId="43318"/>
    <cellStyle name="Normal 22 2 2 2 2 2 2 3" xfId="43317"/>
    <cellStyle name="Normal 22 2 2 2 2 2 3" xfId="17211"/>
    <cellStyle name="Normal 22 2 2 2 2 2 3 2" xfId="17212"/>
    <cellStyle name="Normal 22 2 2 2 2 2 3 2 2" xfId="17213"/>
    <cellStyle name="Normal 22 2 2 2 2 2 3 2 2 2" xfId="43316"/>
    <cellStyle name="Normal 22 2 2 2 2 2 3 2 3" xfId="17214"/>
    <cellStyle name="Normal 22 2 2 2 2 2 3 2 3 2" xfId="31034"/>
    <cellStyle name="Normal 22 2 2 2 2 2 3 2 4" xfId="43315"/>
    <cellStyle name="Normal 22 2 2 2 2 2 3 3" xfId="17215"/>
    <cellStyle name="Normal 22 2 2 2 2 2 3 3 2" xfId="43314"/>
    <cellStyle name="Normal 22 2 2 2 2 2 3 4" xfId="17216"/>
    <cellStyle name="Normal 22 2 2 2 2 2 3 4 2" xfId="35080"/>
    <cellStyle name="Normal 22 2 2 2 2 2 3 5" xfId="17217"/>
    <cellStyle name="Normal 22 2 2 2 2 2 3 5 2" xfId="43302"/>
    <cellStyle name="Normal 22 2 2 2 2 2 3 6" xfId="53229"/>
    <cellStyle name="Normal 22 2 2 2 2 2 4" xfId="17218"/>
    <cellStyle name="Normal 22 2 2 2 2 2 4 2" xfId="17219"/>
    <cellStyle name="Normal 22 2 2 2 2 2 4 2 2" xfId="43313"/>
    <cellStyle name="Normal 22 2 2 2 2 2 4 3" xfId="17220"/>
    <cellStyle name="Normal 22 2 2 2 2 2 4 3 2" xfId="43312"/>
    <cellStyle name="Normal 22 2 2 2 2 2 4 4" xfId="43303"/>
    <cellStyle name="Normal 22 2 2 2 2 2 5" xfId="17221"/>
    <cellStyle name="Normal 22 2 2 2 2 2 5 2" xfId="57364"/>
    <cellStyle name="Normal 22 2 2 2 2 2 6" xfId="17222"/>
    <cellStyle name="Normal 22 2 2 2 2 2 6 2" xfId="43311"/>
    <cellStyle name="Normal 22 2 2 2 2 2 7" xfId="17223"/>
    <cellStyle name="Normal 22 2 2 2 2 2 7 2" xfId="43310"/>
    <cellStyle name="Normal 22 2 2 2 2 2 8" xfId="17224"/>
    <cellStyle name="Normal 22 2 2 2 2 2 8 2" xfId="43309"/>
    <cellStyle name="Normal 22 2 2 2 2 2 9" xfId="43308"/>
    <cellStyle name="Normal 22 2 2 2 2 3" xfId="17225"/>
    <cellStyle name="Normal 22 2 2 2 2 3 2" xfId="17226"/>
    <cellStyle name="Normal 22 2 2 2 2 3 2 2" xfId="17227"/>
    <cellStyle name="Normal 22 2 2 2 2 3 2 2 2" xfId="43307"/>
    <cellStyle name="Normal 22 2 2 2 2 3 2 3" xfId="34672"/>
    <cellStyle name="Normal 22 2 2 2 2 3 3" xfId="17228"/>
    <cellStyle name="Normal 22 2 2 2 2 3 3 2" xfId="31541"/>
    <cellStyle name="Normal 22 2 2 2 2 3 4" xfId="43306"/>
    <cellStyle name="Normal 22 2 2 2 2 4" xfId="17229"/>
    <cellStyle name="Normal 22 2 2 2 2 4 2" xfId="17230"/>
    <cellStyle name="Normal 22 2 2 2 2 4 2 2" xfId="17231"/>
    <cellStyle name="Normal 22 2 2 2 2 4 2 2 2" xfId="17232"/>
    <cellStyle name="Normal 22 2 2 2 2 4 2 2 2 2" xfId="55613"/>
    <cellStyle name="Normal 22 2 2 2 2 4 2 2 3" xfId="43305"/>
    <cellStyle name="Normal 22 2 2 2 2 4 2 3" xfId="17233"/>
    <cellStyle name="Normal 22 2 2 2 2 4 2 3 2" xfId="53987"/>
    <cellStyle name="Normal 22 2 2 2 2 4 2 4" xfId="17234"/>
    <cellStyle name="Normal 22 2 2 2 2 4 2 4 2" xfId="3865"/>
    <cellStyle name="Normal 22 2 2 2 2 4 2 5" xfId="17235"/>
    <cellStyle name="Normal 22 2 2 2 2 4 2 5 2" xfId="43286"/>
    <cellStyle name="Normal 22 2 2 2 2 4 2 6" xfId="56997"/>
    <cellStyle name="Normal 22 2 2 2 2 4 3" xfId="17236"/>
    <cellStyle name="Normal 22 2 2 2 2 4 3 2" xfId="17237"/>
    <cellStyle name="Normal 22 2 2 2 2 4 3 2 2" xfId="43304"/>
    <cellStyle name="Normal 22 2 2 2 2 4 3 3" xfId="17238"/>
    <cellStyle name="Normal 22 2 2 2 2 4 3 3 2" xfId="35079"/>
    <cellStyle name="Normal 22 2 2 2 2 4 3 4" xfId="35078"/>
    <cellStyle name="Normal 22 2 2 2 2 4 4" xfId="17239"/>
    <cellStyle name="Normal 22 2 2 2 2 4 4 2" xfId="43288"/>
    <cellStyle name="Normal 22 2 2 2 2 4 5" xfId="17240"/>
    <cellStyle name="Normal 22 2 2 2 2 4 5 2" xfId="53227"/>
    <cellStyle name="Normal 22 2 2 2 2 4 6" xfId="17241"/>
    <cellStyle name="Normal 22 2 2 2 2 4 6 2" xfId="33930"/>
    <cellStyle name="Normal 22 2 2 2 2 4 7" xfId="17242"/>
    <cellStyle name="Normal 22 2 2 2 2 4 7 2" xfId="56998"/>
    <cellStyle name="Normal 22 2 2 2 2 4 8" xfId="43289"/>
    <cellStyle name="Normal 22 2 2 2 2 5" xfId="17243"/>
    <cellStyle name="Normal 22 2 2 2 2 5 2" xfId="17244"/>
    <cellStyle name="Normal 22 2 2 2 2 5 2 2" xfId="17245"/>
    <cellStyle name="Normal 22 2 2 2 2 5 2 2 2" xfId="17246"/>
    <cellStyle name="Normal 22 2 2 2 2 5 2 2 2 2" xfId="53228"/>
    <cellStyle name="Normal 22 2 2 2 2 5 2 2 3" xfId="53986"/>
    <cellStyle name="Normal 22 2 2 2 2 5 2 3" xfId="17247"/>
    <cellStyle name="Normal 22 2 2 2 2 5 2 3 2" xfId="43300"/>
    <cellStyle name="Normal 22 2 2 2 2 5 2 4" xfId="17248"/>
    <cellStyle name="Normal 22 2 2 2 2 5 2 4 2" xfId="43299"/>
    <cellStyle name="Normal 22 2 2 2 2 5 2 5" xfId="17249"/>
    <cellStyle name="Normal 22 2 2 2 2 5 2 5 2" xfId="43298"/>
    <cellStyle name="Normal 22 2 2 2 2 5 2 6" xfId="43297"/>
    <cellStyle name="Normal 22 2 2 2 2 5 3" xfId="17250"/>
    <cellStyle name="Normal 22 2 2 2 2 5 3 2" xfId="17251"/>
    <cellStyle name="Normal 22 2 2 2 2 5 3 2 2" xfId="43301"/>
    <cellStyle name="Normal 22 2 2 2 2 5 3 3" xfId="17252"/>
    <cellStyle name="Normal 22 2 2 2 2 5 3 3 2" xfId="55612"/>
    <cellStyle name="Normal 22 2 2 2 2 5 3 4" xfId="43296"/>
    <cellStyle name="Normal 22 2 2 2 2 5 4" xfId="17253"/>
    <cellStyle name="Normal 22 2 2 2 2 5 4 2" xfId="33412"/>
    <cellStyle name="Normal 22 2 2 2 2 5 5" xfId="17254"/>
    <cellStyle name="Normal 22 2 2 2 2 5 5 2" xfId="43294"/>
    <cellStyle name="Normal 22 2 2 2 2 5 6" xfId="17255"/>
    <cellStyle name="Normal 22 2 2 2 2 5 6 2" xfId="43293"/>
    <cellStyle name="Normal 22 2 2 2 2 5 7" xfId="17256"/>
    <cellStyle name="Normal 22 2 2 2 2 5 7 2" xfId="43292"/>
    <cellStyle name="Normal 22 2 2 2 2 5 8" xfId="43295"/>
    <cellStyle name="Normal 22 2 2 2 2 6" xfId="17257"/>
    <cellStyle name="Normal 22 2 2 2 2 6 2" xfId="17258"/>
    <cellStyle name="Normal 22 2 2 2 2 6 2 2" xfId="17259"/>
    <cellStyle name="Normal 22 2 2 2 2 6 2 2 2" xfId="43291"/>
    <cellStyle name="Normal 22 2 2 2 2 6 2 3" xfId="43290"/>
    <cellStyle name="Normal 22 2 2 2 2 6 3" xfId="17260"/>
    <cellStyle name="Normal 22 2 2 2 2 6 3 2" xfId="35077"/>
    <cellStyle name="Normal 22 2 2 2 2 6 4" xfId="17261"/>
    <cellStyle name="Normal 22 2 2 2 2 6 4 2" xfId="35076"/>
    <cellStyle name="Normal 22 2 2 2 2 6 5" xfId="17262"/>
    <cellStyle name="Normal 22 2 2 2 2 6 5 2" xfId="43287"/>
    <cellStyle name="Normal 22 2 2 2 2 6 6" xfId="43273"/>
    <cellStyle name="Normal 22 2 2 2 2 7" xfId="17263"/>
    <cellStyle name="Normal 22 2 2 2 2 7 2" xfId="17264"/>
    <cellStyle name="Normal 22 2 2 2 2 7 2 2" xfId="33334"/>
    <cellStyle name="Normal 22 2 2 2 2 7 3" xfId="17265"/>
    <cellStyle name="Normal 22 2 2 2 2 7 3 2" xfId="32829"/>
    <cellStyle name="Normal 22 2 2 2 2 7 4" xfId="43269"/>
    <cellStyle name="Normal 22 2 2 2 2 8" xfId="17266"/>
    <cellStyle name="Normal 22 2 2 2 2 8 2" xfId="56995"/>
    <cellStyle name="Normal 22 2 2 2 2 9" xfId="17267"/>
    <cellStyle name="Normal 22 2 2 2 2 9 2" xfId="43285"/>
    <cellStyle name="Normal 22 2 2 2 2_Risikomatrise BM 2012" xfId="17268"/>
    <cellStyle name="Normal 22 2 2 2 3" xfId="1501"/>
    <cellStyle name="Normal 22 2 2 2 3 10" xfId="17269"/>
    <cellStyle name="Normal 22 2 2 2 3 10 2" xfId="43284"/>
    <cellStyle name="Normal 22 2 2 2 3 11" xfId="43270"/>
    <cellStyle name="Normal 22 2 2 2 3 12" xfId="56996"/>
    <cellStyle name="Normal 22 2 2 2 3 13" xfId="43283"/>
    <cellStyle name="Normal 22 2 2 2 3 14" xfId="43282"/>
    <cellStyle name="Normal 22 2 2 2 3 15" xfId="3264"/>
    <cellStyle name="Normal 22 2 2 2 3 2" xfId="17270"/>
    <cellStyle name="Normal 22 2 2 2 3 2 2" xfId="17271"/>
    <cellStyle name="Normal 22 2 2 2 3 2 2 2" xfId="17272"/>
    <cellStyle name="Normal 22 2 2 2 3 2 2 2 2" xfId="43281"/>
    <cellStyle name="Normal 22 2 2 2 3 2 2 3" xfId="55091"/>
    <cellStyle name="Normal 22 2 2 2 3 2 3" xfId="17273"/>
    <cellStyle name="Normal 22 2 2 2 3 2 3 2" xfId="43280"/>
    <cellStyle name="Normal 22 2 2 2 3 2 4" xfId="43279"/>
    <cellStyle name="Normal 22 2 2 2 3 3" xfId="17274"/>
    <cellStyle name="Normal 22 2 2 2 3 3 2" xfId="17275"/>
    <cellStyle name="Normal 22 2 2 2 3 3 2 2" xfId="17276"/>
    <cellStyle name="Normal 22 2 2 2 3 3 2 2 2" xfId="43278"/>
    <cellStyle name="Normal 22 2 2 2 3 3 2 3" xfId="17277"/>
    <cellStyle name="Normal 22 2 2 2 3 3 2 3 2" xfId="43277"/>
    <cellStyle name="Normal 22 2 2 2 3 3 2 4" xfId="43276"/>
    <cellStyle name="Normal 22 2 2 2 3 3 3" xfId="17278"/>
    <cellStyle name="Normal 22 2 2 2 3 3 3 2" xfId="43275"/>
    <cellStyle name="Normal 22 2 2 2 3 3 4" xfId="17279"/>
    <cellStyle name="Normal 22 2 2 2 3 3 4 2" xfId="43274"/>
    <cellStyle name="Normal 22 2 2 2 3 3 5" xfId="17280"/>
    <cellStyle name="Normal 22 2 2 2 3 3 5 2" xfId="53226"/>
    <cellStyle name="Normal 22 2 2 2 3 3 6" xfId="35075"/>
    <cellStyle name="Normal 22 2 2 2 3 4" xfId="17281"/>
    <cellStyle name="Normal 22 2 2 2 3 4 2" xfId="17282"/>
    <cellStyle name="Normal 22 2 2 2 3 4 2 2" xfId="35074"/>
    <cellStyle name="Normal 22 2 2 2 3 4 3" xfId="17283"/>
    <cellStyle name="Normal 22 2 2 2 3 4 3 2" xfId="32803"/>
    <cellStyle name="Normal 22 2 2 2 3 4 4" xfId="53179"/>
    <cellStyle name="Normal 22 2 2 2 3 5" xfId="17284"/>
    <cellStyle name="Normal 22 2 2 2 3 5 2" xfId="55082"/>
    <cellStyle name="Normal 22 2 2 2 3 6" xfId="17285"/>
    <cellStyle name="Normal 22 2 2 2 3 6 2" xfId="43272"/>
    <cellStyle name="Normal 22 2 2 2 3 7" xfId="17286"/>
    <cellStyle name="Normal 22 2 2 2 3 7 2" xfId="53225"/>
    <cellStyle name="Normal 22 2 2 2 3 8" xfId="17287"/>
    <cellStyle name="Normal 22 2 2 2 3 8 2" xfId="35073"/>
    <cellStyle name="Normal 22 2 2 2 3 9" xfId="17288"/>
    <cellStyle name="Normal 22 2 2 2 3 9 2" xfId="43271"/>
    <cellStyle name="Normal 22 2 2 2 4" xfId="17289"/>
    <cellStyle name="Normal 22 2 2 2 4 2" xfId="17290"/>
    <cellStyle name="Normal 22 2 2 2 4 2 2" xfId="53224"/>
    <cellStyle name="Normal 22 2 2 2 4 3" xfId="35072"/>
    <cellStyle name="Normal 22 2 2 2 5" xfId="17291"/>
    <cellStyle name="Normal 22 2 2 2 5 2" xfId="17292"/>
    <cellStyle name="Normal 22 2 2 2 5 2 2" xfId="32828"/>
    <cellStyle name="Normal 22 2 2 2 5 3" xfId="32827"/>
    <cellStyle name="Normal 22 2 2 2 6" xfId="17293"/>
    <cellStyle name="Normal 22 2 2 2 6 2" xfId="17294"/>
    <cellStyle name="Normal 22 2 2 2 6 2 2" xfId="43252"/>
    <cellStyle name="Normal 22 2 2 2 6 3" xfId="56993"/>
    <cellStyle name="Normal 22 2 2 2 7" xfId="17295"/>
    <cellStyle name="Normal 22 2 2 2 7 2" xfId="55089"/>
    <cellStyle name="Normal 22 2 2 2 8" xfId="17296"/>
    <cellStyle name="Normal 22 2 2 2 8 2" xfId="43268"/>
    <cellStyle name="Normal 22 2 2 2 9" xfId="30022"/>
    <cellStyle name="Normal 22 2 2 2 9 2" xfId="43253"/>
    <cellStyle name="Normal 22 2 2 2_Risikomatrise samlet 2012" xfId="17297"/>
    <cellStyle name="Normal 22 2 2 3" xfId="1502"/>
    <cellStyle name="Normal 22 2 2 3 10" xfId="17299"/>
    <cellStyle name="Normal 22 2 2 3 10 2" xfId="56994"/>
    <cellStyle name="Normal 22 2 2 3 11" xfId="17298"/>
    <cellStyle name="Normal 22 2 2 3 11 2" xfId="43267"/>
    <cellStyle name="Normal 22 2 2 3 12" xfId="43266"/>
    <cellStyle name="Normal 22 2 2 3 13" xfId="43265"/>
    <cellStyle name="Normal 22 2 2 3 14" xfId="43264"/>
    <cellStyle name="Normal 22 2 2 3 15" xfId="43263"/>
    <cellStyle name="Normal 22 2 2 3 16" xfId="3265"/>
    <cellStyle name="Normal 22 2 2 3 2" xfId="17300"/>
    <cellStyle name="Normal 22 2 2 3 2 2" xfId="17301"/>
    <cellStyle name="Normal 22 2 2 3 2 2 2" xfId="17302"/>
    <cellStyle name="Normal 22 2 2 3 2 2 2 2" xfId="17303"/>
    <cellStyle name="Normal 22 2 2 3 2 2 2 2 2" xfId="55088"/>
    <cellStyle name="Normal 22 2 2 3 2 2 2 3" xfId="43262"/>
    <cellStyle name="Normal 22 2 2 3 2 2 3" xfId="17304"/>
    <cellStyle name="Normal 22 2 2 3 2 2 3 2" xfId="43261"/>
    <cellStyle name="Normal 22 2 2 3 2 2 4" xfId="17305"/>
    <cellStyle name="Normal 22 2 2 3 2 2 4 2" xfId="43260"/>
    <cellStyle name="Normal 22 2 2 3 2 2 5" xfId="17306"/>
    <cellStyle name="Normal 22 2 2 3 2 2 5 2" xfId="43259"/>
    <cellStyle name="Normal 22 2 2 3 2 2 6" xfId="43258"/>
    <cellStyle name="Normal 22 2 2 3 2 3" xfId="17307"/>
    <cellStyle name="Normal 22 2 2 3 2 3 2" xfId="17308"/>
    <cellStyle name="Normal 22 2 2 3 2 3 2 2" xfId="43257"/>
    <cellStyle name="Normal 22 2 2 3 2 3 3" xfId="17309"/>
    <cellStyle name="Normal 22 2 2 3 2 3 3 2" xfId="43256"/>
    <cellStyle name="Normal 22 2 2 3 2 3 4" xfId="43255"/>
    <cellStyle name="Normal 22 2 2 3 2 4" xfId="17310"/>
    <cellStyle name="Normal 22 2 2 3 2 4 2" xfId="43254"/>
    <cellStyle name="Normal 22 2 2 3 2 5" xfId="17311"/>
    <cellStyle name="Normal 22 2 2 3 2 5 2" xfId="32826"/>
    <cellStyle name="Normal 22 2 2 3 2 6" xfId="17312"/>
    <cellStyle name="Normal 22 2 2 3 2 6 2" xfId="32825"/>
    <cellStyle name="Normal 22 2 2 3 2 7" xfId="17313"/>
    <cellStyle name="Normal 22 2 2 3 2 7 2" xfId="43251"/>
    <cellStyle name="Normal 22 2 2 3 2 8" xfId="43232"/>
    <cellStyle name="Normal 22 2 2 3 3" xfId="17314"/>
    <cellStyle name="Normal 22 2 2 3 3 2" xfId="17315"/>
    <cellStyle name="Normal 22 2 2 3 3 2 2" xfId="17316"/>
    <cellStyle name="Normal 22 2 2 3 3 2 2 2" xfId="17317"/>
    <cellStyle name="Normal 22 2 2 3 3 2 2 2 2" xfId="56991"/>
    <cellStyle name="Normal 22 2 2 3 3 2 2 3" xfId="43250"/>
    <cellStyle name="Normal 22 2 2 3 3 2 3" xfId="17318"/>
    <cellStyle name="Normal 22 2 2 3 3 2 3 2" xfId="43249"/>
    <cellStyle name="Normal 22 2 2 3 3 2 4" xfId="17319"/>
    <cellStyle name="Normal 22 2 2 3 3 2 4 2" xfId="43248"/>
    <cellStyle name="Normal 22 2 2 3 3 2 5" xfId="17320"/>
    <cellStyle name="Normal 22 2 2 3 3 2 5 2" xfId="43247"/>
    <cellStyle name="Normal 22 2 2 3 3 2 6" xfId="43246"/>
    <cellStyle name="Normal 22 2 2 3 3 3" xfId="17321"/>
    <cellStyle name="Normal 22 2 2 3 3 3 2" xfId="17322"/>
    <cellStyle name="Normal 22 2 2 3 3 3 2 2" xfId="43242"/>
    <cellStyle name="Normal 22 2 2 3 3 3 3" xfId="17323"/>
    <cellStyle name="Normal 22 2 2 3 3 3 3 2" xfId="53223"/>
    <cellStyle name="Normal 22 2 2 3 3 3 4" xfId="43245"/>
    <cellStyle name="Normal 22 2 2 3 3 4" xfId="17324"/>
    <cellStyle name="Normal 22 2 2 3 3 4 2" xfId="53981"/>
    <cellStyle name="Normal 22 2 2 3 3 5" xfId="17325"/>
    <cellStyle name="Normal 22 2 2 3 3 5 2" xfId="43244"/>
    <cellStyle name="Normal 22 2 2 3 3 6" xfId="17326"/>
    <cellStyle name="Normal 22 2 2 3 3 6 2" xfId="43243"/>
    <cellStyle name="Normal 22 2 2 3 3 7" xfId="17327"/>
    <cellStyle name="Normal 22 2 2 3 3 7 2" xfId="35071"/>
    <cellStyle name="Normal 22 2 2 3 3 8" xfId="43238"/>
    <cellStyle name="Normal 22 2 2 3 4" xfId="17328"/>
    <cellStyle name="Normal 22 2 2 3 4 2" xfId="17329"/>
    <cellStyle name="Normal 22 2 2 3 4 2 2" xfId="17330"/>
    <cellStyle name="Normal 22 2 2 3 4 2 2 2" xfId="53222"/>
    <cellStyle name="Normal 22 2 2 3 4 2 3" xfId="43241"/>
    <cellStyle name="Normal 22 2 2 3 4 3" xfId="17331"/>
    <cellStyle name="Normal 22 2 2 3 4 3 2" xfId="43240"/>
    <cellStyle name="Normal 22 2 2 3 4 4" xfId="17332"/>
    <cellStyle name="Normal 22 2 2 3 4 4 2" xfId="43239"/>
    <cellStyle name="Normal 22 2 2 3 4 5" xfId="17333"/>
    <cellStyle name="Normal 22 2 2 3 4 5 2" xfId="35070"/>
    <cellStyle name="Normal 22 2 2 3 4 6" xfId="43237"/>
    <cellStyle name="Normal 22 2 2 3 5" xfId="17334"/>
    <cellStyle name="Normal 22 2 2 3 5 2" xfId="17335"/>
    <cellStyle name="Normal 22 2 2 3 5 2 2" xfId="53221"/>
    <cellStyle name="Normal 22 2 2 3 5 3" xfId="17336"/>
    <cellStyle name="Normal 22 2 2 3 5 3 2" xfId="35069"/>
    <cellStyle name="Normal 22 2 2 3 5 4" xfId="43236"/>
    <cellStyle name="Normal 22 2 2 3 6" xfId="17337"/>
    <cellStyle name="Normal 22 2 2 3 6 2" xfId="55429"/>
    <cellStyle name="Normal 22 2 2 3 7" xfId="17338"/>
    <cellStyle name="Normal 22 2 2 3 7 2" xfId="35068"/>
    <cellStyle name="Normal 22 2 2 3 8" xfId="17339"/>
    <cellStyle name="Normal 22 2 2 3 8 2" xfId="43235"/>
    <cellStyle name="Normal 22 2 2 3 9" xfId="17340"/>
    <cellStyle name="Normal 22 2 2 3 9 2" xfId="53220"/>
    <cellStyle name="Normal 22 2 2 4" xfId="1503"/>
    <cellStyle name="Normal 22 2 2 4 10" xfId="3266"/>
    <cellStyle name="Normal 22 2 2 4 2" xfId="17342"/>
    <cellStyle name="Normal 22 2 2 4 2 2" xfId="17343"/>
    <cellStyle name="Normal 22 2 2 4 2 2 2" xfId="17344"/>
    <cellStyle name="Normal 22 2 2 4 2 2 2 2" xfId="17345"/>
    <cellStyle name="Normal 22 2 2 4 2 2 2 2 2" xfId="35067"/>
    <cellStyle name="Normal 22 2 2 4 2 2 2 3" xfId="17346"/>
    <cellStyle name="Normal 22 2 2 4 2 2 2 3 2" xfId="43234"/>
    <cellStyle name="Normal 22 2 2 4 2 2 2 4" xfId="53219"/>
    <cellStyle name="Normal 22 2 2 4 2 2 3" xfId="17347"/>
    <cellStyle name="Normal 22 2 2 4 2 2 3 2" xfId="32020"/>
    <cellStyle name="Normal 22 2 2 4 2 2 4" xfId="17348"/>
    <cellStyle name="Normal 22 2 2 4 2 2 4 2" xfId="43233"/>
    <cellStyle name="Normal 22 2 2 4 2 2 5" xfId="17349"/>
    <cellStyle name="Normal 22 2 2 4 2 2 5 2" xfId="53218"/>
    <cellStyle name="Normal 22 2 2 4 2 2 6" xfId="35066"/>
    <cellStyle name="Normal 22 2 2 4 2 3" xfId="17350"/>
    <cellStyle name="Normal 22 2 2 4 2 3 2" xfId="17351"/>
    <cellStyle name="Normal 22 2 2 4 2 3 2 2" xfId="56992"/>
    <cellStyle name="Normal 22 2 2 4 2 3 3" xfId="17352"/>
    <cellStyle name="Normal 22 2 2 4 2 3 3 2" xfId="53217"/>
    <cellStyle name="Normal 22 2 2 4 2 3 4" xfId="35065"/>
    <cellStyle name="Normal 22 2 2 4 2 4" xfId="17353"/>
    <cellStyle name="Normal 22 2 2 4 2 4 2" xfId="32824"/>
    <cellStyle name="Normal 22 2 2 4 2 5" xfId="17354"/>
    <cellStyle name="Normal 22 2 2 4 2 5 2" xfId="53216"/>
    <cellStyle name="Normal 22 2 2 4 2 6" xfId="17355"/>
    <cellStyle name="Normal 22 2 2 4 2 6 2" xfId="53658"/>
    <cellStyle name="Normal 22 2 2 4 2 7" xfId="17356"/>
    <cellStyle name="Normal 22 2 2 4 2 7 2" xfId="32823"/>
    <cellStyle name="Normal 22 2 2 4 2 8" xfId="53215"/>
    <cellStyle name="Normal 22 2 2 4 3" xfId="17357"/>
    <cellStyle name="Normal 22 2 2 4 3 2" xfId="17358"/>
    <cellStyle name="Normal 22 2 2 4 3 2 2" xfId="53657"/>
    <cellStyle name="Normal 22 2 2 4 3 3" xfId="31005"/>
    <cellStyle name="Normal 22 2 2 4 4" xfId="17359"/>
    <cellStyle name="Normal 22 2 2 4 4 2" xfId="17360"/>
    <cellStyle name="Normal 22 2 2 4 4 2 2" xfId="53214"/>
    <cellStyle name="Normal 22 2 2 4 4 3" xfId="35062"/>
    <cellStyle name="Normal 22 2 2 4 5" xfId="17361"/>
    <cellStyle name="Normal 22 2 2 4 5 2" xfId="56938"/>
    <cellStyle name="Normal 22 2 2 4 6" xfId="17362"/>
    <cellStyle name="Normal 22 2 2 4 6 2" xfId="53213"/>
    <cellStyle name="Normal 22 2 2 4 7" xfId="30023"/>
    <cellStyle name="Normal 22 2 2 4 7 2" xfId="33657"/>
    <cellStyle name="Normal 22 2 2 4 8" xfId="17341"/>
    <cellStyle name="Normal 22 2 2 4 9" xfId="43231"/>
    <cellStyle name="Normal 22 2 2 5" xfId="17363"/>
    <cellStyle name="Normal 22 2 2 5 2" xfId="17364"/>
    <cellStyle name="Normal 22 2 2 5 2 2" xfId="17365"/>
    <cellStyle name="Normal 22 2 2 5 2 2 2" xfId="17366"/>
    <cellStyle name="Normal 22 2 2 5 2 2 2 2" xfId="43230"/>
    <cellStyle name="Normal 22 2 2 5 2 2 3" xfId="56990"/>
    <cellStyle name="Normal 22 2 2 5 2 3" xfId="17367"/>
    <cellStyle name="Normal 22 2 2 5 2 3 2" xfId="32822"/>
    <cellStyle name="Normal 22 2 2 5 2 4" xfId="17368"/>
    <cellStyle name="Normal 22 2 2 5 2 4 2" xfId="43229"/>
    <cellStyle name="Normal 22 2 2 5 2 5" xfId="17369"/>
    <cellStyle name="Normal 22 2 2 5 2 5 2" xfId="56989"/>
    <cellStyle name="Normal 22 2 2 5 2 6" xfId="32821"/>
    <cellStyle name="Normal 22 2 2 5 3" xfId="17370"/>
    <cellStyle name="Normal 22 2 2 5 3 2" xfId="17371"/>
    <cellStyle name="Normal 22 2 2 5 3 2 2" xfId="43228"/>
    <cellStyle name="Normal 22 2 2 5 3 3" xfId="17372"/>
    <cellStyle name="Normal 22 2 2 5 3 3 2" xfId="43227"/>
    <cellStyle name="Normal 22 2 2 5 3 4" xfId="43226"/>
    <cellStyle name="Normal 22 2 2 5 4" xfId="17373"/>
    <cellStyle name="Normal 22 2 2 5 4 2" xfId="43225"/>
    <cellStyle name="Normal 22 2 2 5 5" xfId="17374"/>
    <cellStyle name="Normal 22 2 2 5 5 2" xfId="33929"/>
    <cellStyle name="Normal 22 2 2 5 6" xfId="17375"/>
    <cellStyle name="Normal 22 2 2 5 6 2" xfId="43224"/>
    <cellStyle name="Normal 22 2 2 5 7" xfId="17376"/>
    <cellStyle name="Normal 22 2 2 5 7 2" xfId="57432"/>
    <cellStyle name="Normal 22 2 2 5 8" xfId="43222"/>
    <cellStyle name="Normal 22 2 2 6" xfId="17377"/>
    <cellStyle name="Normal 22 2 2 6 2" xfId="17378"/>
    <cellStyle name="Normal 22 2 2 6 2 2" xfId="17379"/>
    <cellStyle name="Normal 22 2 2 6 2 2 2" xfId="17380"/>
    <cellStyle name="Normal 22 2 2 6 2 2 2 2" xfId="43223"/>
    <cellStyle name="Normal 22 2 2 6 2 2 3" xfId="43221"/>
    <cellStyle name="Normal 22 2 2 6 2 3" xfId="17381"/>
    <cellStyle name="Normal 22 2 2 6 2 3 2" xfId="43220"/>
    <cellStyle name="Normal 22 2 2 6 2 4" xfId="17382"/>
    <cellStyle name="Normal 22 2 2 6 2 4 2" xfId="43219"/>
    <cellStyle name="Normal 22 2 2 6 2 5" xfId="17383"/>
    <cellStyle name="Normal 22 2 2 6 2 5 2" xfId="43218"/>
    <cellStyle name="Normal 22 2 2 6 2 6" xfId="43217"/>
    <cellStyle name="Normal 22 2 2 6 3" xfId="17384"/>
    <cellStyle name="Normal 22 2 2 6 3 2" xfId="17385"/>
    <cellStyle name="Normal 22 2 2 6 3 2 2" xfId="43216"/>
    <cellStyle name="Normal 22 2 2 6 3 3" xfId="17386"/>
    <cellStyle name="Normal 22 2 2 6 3 3 2" xfId="43215"/>
    <cellStyle name="Normal 22 2 2 6 3 4" xfId="53212"/>
    <cellStyle name="Normal 22 2 2 6 4" xfId="17387"/>
    <cellStyle name="Normal 22 2 2 6 4 2" xfId="43214"/>
    <cellStyle name="Normal 22 2 2 6 5" xfId="17388"/>
    <cellStyle name="Normal 22 2 2 6 5 2" xfId="43213"/>
    <cellStyle name="Normal 22 2 2 6 6" xfId="17389"/>
    <cellStyle name="Normal 22 2 2 6 6 2" xfId="43212"/>
    <cellStyle name="Normal 22 2 2 6 7" xfId="17390"/>
    <cellStyle name="Normal 22 2 2 6 7 2" xfId="43211"/>
    <cellStyle name="Normal 22 2 2 6 8" xfId="43210"/>
    <cellStyle name="Normal 22 2 2 7" xfId="17391"/>
    <cellStyle name="Normal 22 2 2 7 2" xfId="17392"/>
    <cellStyle name="Normal 22 2 2 7 2 2" xfId="17393"/>
    <cellStyle name="Normal 22 2 2 7 2 2 2" xfId="43209"/>
    <cellStyle name="Normal 22 2 2 7 2 3" xfId="43208"/>
    <cellStyle name="Normal 22 2 2 7 3" xfId="17394"/>
    <cellStyle name="Normal 22 2 2 7 3 2" xfId="43207"/>
    <cellStyle name="Normal 22 2 2 7 4" xfId="17395"/>
    <cellStyle name="Normal 22 2 2 7 4 2" xfId="43206"/>
    <cellStyle name="Normal 22 2 2 7 5" xfId="17396"/>
    <cellStyle name="Normal 22 2 2 7 5 2" xfId="43205"/>
    <cellStyle name="Normal 22 2 2 7 6" xfId="43204"/>
    <cellStyle name="Normal 22 2 2 8" xfId="17397"/>
    <cellStyle name="Normal 22 2 2 8 2" xfId="17398"/>
    <cellStyle name="Normal 22 2 2 8 2 2" xfId="43203"/>
    <cellStyle name="Normal 22 2 2 8 3" xfId="17399"/>
    <cellStyle name="Normal 22 2 2 8 3 2" xfId="43202"/>
    <cellStyle name="Normal 22 2 2 8 4" xfId="43201"/>
    <cellStyle name="Normal 22 2 2 9" xfId="17400"/>
    <cellStyle name="Normal 22 2 2 9 2" xfId="43200"/>
    <cellStyle name="Normal 22 2 2_Risikomatrise BM 2011" xfId="1504"/>
    <cellStyle name="Normal 22 2 3" xfId="1505"/>
    <cellStyle name="Normal 22 2 3 2" xfId="17402"/>
    <cellStyle name="Normal 22 2 3 2 2" xfId="17403"/>
    <cellStyle name="Normal 22 2 3 2 2 2" xfId="17404"/>
    <cellStyle name="Normal 22 2 3 2 2 2 2" xfId="43199"/>
    <cellStyle name="Normal 22 2 3 2 2 3" xfId="43198"/>
    <cellStyle name="Normal 22 2 3 2 3" xfId="17405"/>
    <cellStyle name="Normal 22 2 3 2 3 2" xfId="43197"/>
    <cellStyle name="Normal 22 2 3 2 4" xfId="43196"/>
    <cellStyle name="Normal 22 2 3 3" xfId="17406"/>
    <cellStyle name="Normal 22 2 3 3 2" xfId="17407"/>
    <cellStyle name="Normal 22 2 3 3 2 2" xfId="43191"/>
    <cellStyle name="Normal 22 2 3 3 3" xfId="56988"/>
    <cellStyle name="Normal 22 2 3 4" xfId="17408"/>
    <cellStyle name="Normal 22 2 3 4 2" xfId="43195"/>
    <cellStyle name="Normal 22 2 3 5" xfId="17409"/>
    <cellStyle name="Normal 22 2 3 5 2" xfId="43194"/>
    <cellStyle name="Normal 22 2 3 6" xfId="30024"/>
    <cellStyle name="Normal 22 2 3 6 2" xfId="43193"/>
    <cellStyle name="Normal 22 2 3 7" xfId="17401"/>
    <cellStyle name="Normal 22 2 3 8" xfId="43192"/>
    <cellStyle name="Normal 22 2 3 9" xfId="3267"/>
    <cellStyle name="Normal 22 2 3_Score samlet Q4 2011" xfId="17410"/>
    <cellStyle name="Normal 22 2 4" xfId="1506"/>
    <cellStyle name="Normal 22 2 4 10" xfId="17411"/>
    <cellStyle name="Normal 22 2 4 10 2" xfId="32820"/>
    <cellStyle name="Normal 22 2 4 11" xfId="43187"/>
    <cellStyle name="Normal 22 2 4 12" xfId="56987"/>
    <cellStyle name="Normal 22 2 4 13" xfId="43190"/>
    <cellStyle name="Normal 22 2 4 14" xfId="43189"/>
    <cellStyle name="Normal 22 2 4 15" xfId="3268"/>
    <cellStyle name="Normal 22 2 4 2" xfId="17412"/>
    <cellStyle name="Normal 22 2 4 2 2" xfId="17413"/>
    <cellStyle name="Normal 22 2 4 2 2 2" xfId="17414"/>
    <cellStyle name="Normal 22 2 4 2 2 2 2" xfId="43188"/>
    <cellStyle name="Normal 22 2 4 2 2 3" xfId="32819"/>
    <cellStyle name="Normal 22 2 4 2 3" xfId="17415"/>
    <cellStyle name="Normal 22 2 4 2 3 2" xfId="43186"/>
    <cellStyle name="Normal 22 2 4 2 4" xfId="56986"/>
    <cellStyle name="Normal 22 2 4 3" xfId="17416"/>
    <cellStyle name="Normal 22 2 4 3 2" xfId="17417"/>
    <cellStyle name="Normal 22 2 4 3 2 2" xfId="17418"/>
    <cellStyle name="Normal 22 2 4 3 2 2 2" xfId="53984"/>
    <cellStyle name="Normal 22 2 4 3 2 3" xfId="17419"/>
    <cellStyle name="Normal 22 2 4 3 2 3 2" xfId="43185"/>
    <cellStyle name="Normal 22 2 4 3 2 4" xfId="56985"/>
    <cellStyle name="Normal 22 2 4 3 3" xfId="17420"/>
    <cellStyle name="Normal 22 2 4 3 3 2" xfId="32817"/>
    <cellStyle name="Normal 22 2 4 3 4" xfId="17421"/>
    <cellStyle name="Normal 22 2 4 3 4 2" xfId="43184"/>
    <cellStyle name="Normal 22 2 4 3 5" xfId="17422"/>
    <cellStyle name="Normal 22 2 4 3 5 2" xfId="56984"/>
    <cellStyle name="Normal 22 2 4 3 6" xfId="32816"/>
    <cellStyle name="Normal 22 2 4 4" xfId="17423"/>
    <cellStyle name="Normal 22 2 4 4 2" xfId="17424"/>
    <cellStyle name="Normal 22 2 4 4 2 2" xfId="43183"/>
    <cellStyle name="Normal 22 2 4 4 3" xfId="17425"/>
    <cellStyle name="Normal 22 2 4 4 3 2" xfId="56983"/>
    <cellStyle name="Normal 22 2 4 4 4" xfId="32815"/>
    <cellStyle name="Normal 22 2 4 5" xfId="17426"/>
    <cellStyle name="Normal 22 2 4 5 2" xfId="43182"/>
    <cellStyle name="Normal 22 2 4 6" xfId="17427"/>
    <cellStyle name="Normal 22 2 4 6 2" xfId="56982"/>
    <cellStyle name="Normal 22 2 4 7" xfId="17428"/>
    <cellStyle name="Normal 22 2 4 7 2" xfId="32814"/>
    <cellStyle name="Normal 22 2 4 8" xfId="17429"/>
    <cellStyle name="Normal 22 2 4 8 2" xfId="43181"/>
    <cellStyle name="Normal 22 2 4 9" xfId="17430"/>
    <cellStyle name="Normal 22 2 4 9 2" xfId="56981"/>
    <cellStyle name="Normal 22 2 5" xfId="17431"/>
    <cellStyle name="Normal 22 2 5 2" xfId="17432"/>
    <cellStyle name="Normal 22 2 5 2 2" xfId="17433"/>
    <cellStyle name="Normal 22 2 5 2 2 2" xfId="32813"/>
    <cellStyle name="Normal 22 2 5 2 3" xfId="43180"/>
    <cellStyle name="Normal 22 2 5 3" xfId="17434"/>
    <cellStyle name="Normal 22 2 5 3 2" xfId="56980"/>
    <cellStyle name="Normal 22 2 5 4" xfId="32812"/>
    <cellStyle name="Normal 22 2 6" xfId="17435"/>
    <cellStyle name="Normal 22 2 6 2" xfId="17436"/>
    <cellStyle name="Normal 22 2 6 2 2" xfId="17437"/>
    <cellStyle name="Normal 22 2 6 2 2 2" xfId="43179"/>
    <cellStyle name="Normal 22 2 6 2 3" xfId="56979"/>
    <cellStyle name="Normal 22 2 6 3" xfId="17438"/>
    <cellStyle name="Normal 22 2 6 3 2" xfId="32811"/>
    <cellStyle name="Normal 22 2 6 4" xfId="33928"/>
    <cellStyle name="Normal 22 2 7" xfId="17439"/>
    <cellStyle name="Normal 22 2 7 2" xfId="17440"/>
    <cellStyle name="Normal 22 2 7 2 2" xfId="17441"/>
    <cellStyle name="Normal 22 2 7 2 2 2" xfId="32818"/>
    <cellStyle name="Normal 22 2 7 2 3" xfId="43178"/>
    <cellStyle name="Normal 22 2 7 3" xfId="17442"/>
    <cellStyle name="Normal 22 2 7 3 2" xfId="56978"/>
    <cellStyle name="Normal 22 2 7 4" xfId="32810"/>
    <cellStyle name="Normal 22 2 8" xfId="17443"/>
    <cellStyle name="Normal 22 2 8 2" xfId="17444"/>
    <cellStyle name="Normal 22 2 8 2 2" xfId="17445"/>
    <cellStyle name="Normal 22 2 8 2 2 2" xfId="43177"/>
    <cellStyle name="Normal 22 2 8 2 3" xfId="56977"/>
    <cellStyle name="Normal 22 2 8 3" xfId="17446"/>
    <cellStyle name="Normal 22 2 8 3 2" xfId="32809"/>
    <cellStyle name="Normal 22 2 8 4" xfId="43176"/>
    <cellStyle name="Normal 22 2 9" xfId="17447"/>
    <cellStyle name="Normal 22 2 9 2" xfId="17448"/>
    <cellStyle name="Normal 22 2 9 2 2" xfId="43175"/>
    <cellStyle name="Normal 22 2 9 3" xfId="43174"/>
    <cellStyle name="Normal 22 2_Risikomatrise samlet 2012" xfId="17449"/>
    <cellStyle name="Normal 22 3" xfId="1507"/>
    <cellStyle name="Normal 22 3 10" xfId="17451"/>
    <cellStyle name="Normal 22 3 10 2" xfId="43173"/>
    <cellStyle name="Normal 22 3 11" xfId="17452"/>
    <cellStyle name="Normal 22 3 11 2" xfId="43172"/>
    <cellStyle name="Normal 22 3 12" xfId="17453"/>
    <cellStyle name="Normal 22 3 12 2" xfId="43171"/>
    <cellStyle name="Normal 22 3 13" xfId="17454"/>
    <cellStyle name="Normal 22 3 13 2" xfId="43170"/>
    <cellStyle name="Normal 22 3 14" xfId="17450"/>
    <cellStyle name="Normal 22 3 14 2" xfId="43169"/>
    <cellStyle name="Normal 22 3 15" xfId="43168"/>
    <cellStyle name="Normal 22 3 16" xfId="43167"/>
    <cellStyle name="Normal 22 3 17" xfId="43166"/>
    <cellStyle name="Normal 22 3 18" xfId="43165"/>
    <cellStyle name="Normal 22 3 19" xfId="3269"/>
    <cellStyle name="Normal 22 3 2" xfId="17455"/>
    <cellStyle name="Normal 22 3 2 10" xfId="17456"/>
    <cellStyle name="Normal 22 3 2 10 2" xfId="43164"/>
    <cellStyle name="Normal 22 3 2 11" xfId="43163"/>
    <cellStyle name="Normal 22 3 2 2" xfId="17457"/>
    <cellStyle name="Normal 22 3 2 2 2" xfId="17458"/>
    <cellStyle name="Normal 22 3 2 2 2 2" xfId="17459"/>
    <cellStyle name="Normal 22 3 2 2 2 2 2" xfId="17460"/>
    <cellStyle name="Normal 22 3 2 2 2 2 2 2" xfId="43162"/>
    <cellStyle name="Normal 22 3 2 2 2 2 3" xfId="43161"/>
    <cellStyle name="Normal 22 3 2 2 2 3" xfId="17461"/>
    <cellStyle name="Normal 22 3 2 2 2 3 2" xfId="17462"/>
    <cellStyle name="Normal 22 3 2 2 2 3 2 2" xfId="17463"/>
    <cellStyle name="Normal 22 3 2 2 2 3 2 2 2" xfId="43160"/>
    <cellStyle name="Normal 22 3 2 2 2 3 2 3" xfId="17464"/>
    <cellStyle name="Normal 22 3 2 2 2 3 2 3 2" xfId="43159"/>
    <cellStyle name="Normal 22 3 2 2 2 3 2 4" xfId="43158"/>
    <cellStyle name="Normal 22 3 2 2 2 3 3" xfId="17465"/>
    <cellStyle name="Normal 22 3 2 2 2 3 3 2" xfId="43157"/>
    <cellStyle name="Normal 22 3 2 2 2 3 4" xfId="17466"/>
    <cellStyle name="Normal 22 3 2 2 2 3 4 2" xfId="43156"/>
    <cellStyle name="Normal 22 3 2 2 2 3 5" xfId="17467"/>
    <cellStyle name="Normal 22 3 2 2 2 3 5 2" xfId="43155"/>
    <cellStyle name="Normal 22 3 2 2 2 3 6" xfId="43154"/>
    <cellStyle name="Normal 22 3 2 2 2 4" xfId="17468"/>
    <cellStyle name="Normal 22 3 2 2 2 4 2" xfId="17469"/>
    <cellStyle name="Normal 22 3 2 2 2 4 2 2" xfId="56976"/>
    <cellStyle name="Normal 22 3 2 2 2 4 3" xfId="17470"/>
    <cellStyle name="Normal 22 3 2 2 2 4 3 2" xfId="43153"/>
    <cellStyle name="Normal 22 3 2 2 2 4 4" xfId="43152"/>
    <cellStyle name="Normal 22 3 2 2 2 5" xfId="17471"/>
    <cellStyle name="Normal 22 3 2 2 2 5 2" xfId="43151"/>
    <cellStyle name="Normal 22 3 2 2 2 6" xfId="17472"/>
    <cellStyle name="Normal 22 3 2 2 2 6 2" xfId="43150"/>
    <cellStyle name="Normal 22 3 2 2 2 7" xfId="17473"/>
    <cellStyle name="Normal 22 3 2 2 2 7 2" xfId="43149"/>
    <cellStyle name="Normal 22 3 2 2 2 8" xfId="17474"/>
    <cellStyle name="Normal 22 3 2 2 2 8 2" xfId="35063"/>
    <cellStyle name="Normal 22 3 2 2 2 9" xfId="43146"/>
    <cellStyle name="Normal 22 3 2 2 3" xfId="17475"/>
    <cellStyle name="Normal 22 3 2 2 3 2" xfId="17476"/>
    <cellStyle name="Normal 22 3 2 2 3 2 2" xfId="17477"/>
    <cellStyle name="Normal 22 3 2 2 3 2 2 2" xfId="17478"/>
    <cellStyle name="Normal 22 3 2 2 3 2 2 2 2" xfId="53211"/>
    <cellStyle name="Normal 22 3 2 2 3 2 2 3" xfId="43148"/>
    <cellStyle name="Normal 22 3 2 2 3 2 3" xfId="17479"/>
    <cellStyle name="Normal 22 3 2 2 3 2 3 2" xfId="43147"/>
    <cellStyle name="Normal 22 3 2 2 3 2 4" xfId="17480"/>
    <cellStyle name="Normal 22 3 2 2 3 2 4 2" xfId="53656"/>
    <cellStyle name="Normal 22 3 2 2 3 2 5" xfId="17481"/>
    <cellStyle name="Normal 22 3 2 2 3 2 5 2" xfId="55611"/>
    <cellStyle name="Normal 22 3 2 2 3 2 6" xfId="53210"/>
    <cellStyle name="Normal 22 3 2 2 3 3" xfId="17482"/>
    <cellStyle name="Normal 22 3 2 2 3 3 2" xfId="17483"/>
    <cellStyle name="Normal 22 3 2 2 3 3 2 2" xfId="35060"/>
    <cellStyle name="Normal 22 3 2 2 3 3 3" xfId="17484"/>
    <cellStyle name="Normal 22 3 2 2 3 3 3 2" xfId="53983"/>
    <cellStyle name="Normal 22 3 2 2 3 3 4" xfId="53209"/>
    <cellStyle name="Normal 22 3 2 2 3 4" xfId="17485"/>
    <cellStyle name="Normal 22 3 2 2 3 4 2" xfId="31896"/>
    <cellStyle name="Normal 22 3 2 2 3 5" xfId="17486"/>
    <cellStyle name="Normal 22 3 2 2 3 5 2" xfId="43144"/>
    <cellStyle name="Normal 22 3 2 2 3 6" xfId="17487"/>
    <cellStyle name="Normal 22 3 2 2 3 6 2" xfId="53208"/>
    <cellStyle name="Normal 22 3 2 2 3 7" xfId="17488"/>
    <cellStyle name="Normal 22 3 2 2 3 7 2" xfId="35061"/>
    <cellStyle name="Normal 22 3 2 2 3 8" xfId="43143"/>
    <cellStyle name="Normal 22 3 2 2 4" xfId="17489"/>
    <cellStyle name="Normal 22 3 2 2 4 2" xfId="17490"/>
    <cellStyle name="Normal 22 3 2 2 4 2 2" xfId="17491"/>
    <cellStyle name="Normal 22 3 2 2 4 2 2 2" xfId="17492"/>
    <cellStyle name="Normal 22 3 2 2 4 2 2 2 2" xfId="53207"/>
    <cellStyle name="Normal 22 3 2 2 4 2 2 3" xfId="53651"/>
    <cellStyle name="Normal 22 3 2 2 4 2 3" xfId="17493"/>
    <cellStyle name="Normal 22 3 2 2 4 2 3 2" xfId="43142"/>
    <cellStyle name="Normal 22 3 2 2 4 2 4" xfId="17494"/>
    <cellStyle name="Normal 22 3 2 2 4 2 4 2" xfId="53206"/>
    <cellStyle name="Normal 22 3 2 2 4 2 5" xfId="17495"/>
    <cellStyle name="Normal 22 3 2 2 4 2 5 2" xfId="35058"/>
    <cellStyle name="Normal 22 3 2 2 4 2 6" xfId="43141"/>
    <cellStyle name="Normal 22 3 2 2 4 3" xfId="17496"/>
    <cellStyle name="Normal 22 3 2 2 4 3 2" xfId="17497"/>
    <cellStyle name="Normal 22 3 2 2 4 3 2 2" xfId="53205"/>
    <cellStyle name="Normal 22 3 2 2 4 3 3" xfId="17498"/>
    <cellStyle name="Normal 22 3 2 2 4 3 3 2" xfId="31895"/>
    <cellStyle name="Normal 22 3 2 2 4 3 4" xfId="43140"/>
    <cellStyle name="Normal 22 3 2 2 4 4" xfId="17499"/>
    <cellStyle name="Normal 22 3 2 2 4 4 2" xfId="53204"/>
    <cellStyle name="Normal 22 3 2 2 4 5" xfId="17500"/>
    <cellStyle name="Normal 22 3 2 2 4 5 2" xfId="35059"/>
    <cellStyle name="Normal 22 3 2 2 4 6" xfId="17501"/>
    <cellStyle name="Normal 22 3 2 2 4 6 2" xfId="43139"/>
    <cellStyle name="Normal 22 3 2 2 4 7" xfId="17502"/>
    <cellStyle name="Normal 22 3 2 2 4 7 2" xfId="53202"/>
    <cellStyle name="Normal 22 3 2 2 4 8" xfId="17503"/>
    <cellStyle name="Normal 22 3 2 2 4 8 2" xfId="57385"/>
    <cellStyle name="Normal 22 3 2 2 4 9" xfId="43138"/>
    <cellStyle name="Normal 22 3 2 2 5" xfId="17504"/>
    <cellStyle name="Normal 22 3 2 2 5 2" xfId="17505"/>
    <cellStyle name="Normal 22 3 2 2 5 2 2" xfId="55973"/>
    <cellStyle name="Normal 22 3 2 2 5 3" xfId="17506"/>
    <cellStyle name="Normal 22 3 2 2 5 3 2" xfId="35056"/>
    <cellStyle name="Normal 22 3 2 2 5 4" xfId="17507"/>
    <cellStyle name="Normal 22 3 2 2 5 4 2" xfId="43137"/>
    <cellStyle name="Normal 22 3 2 2 5 5" xfId="33597"/>
    <cellStyle name="Normal 22 3 2 2 6" xfId="17508"/>
    <cellStyle name="Normal 22 3 2 2 6 2" xfId="4140"/>
    <cellStyle name="Normal 22 3 2 2 7" xfId="33927"/>
    <cellStyle name="Normal 22 3 2 2_Risikomatrise samlet 2012" xfId="17509"/>
    <cellStyle name="Normal 22 3 2 3" xfId="17510"/>
    <cellStyle name="Normal 22 3 2 3 2" xfId="17511"/>
    <cellStyle name="Normal 22 3 2 3 2 2" xfId="17512"/>
    <cellStyle name="Normal 22 3 2 3 2 2 2" xfId="43145"/>
    <cellStyle name="Normal 22 3 2 3 2 3" xfId="43136"/>
    <cellStyle name="Normal 22 3 2 3 3" xfId="17513"/>
    <cellStyle name="Normal 22 3 2 3 3 2" xfId="53982"/>
    <cellStyle name="Normal 22 3 2 3 4" xfId="43133"/>
    <cellStyle name="Normal 22 3 2 4" xfId="17514"/>
    <cellStyle name="Normal 22 3 2 4 2" xfId="17515"/>
    <cellStyle name="Normal 22 3 2 4 2 2" xfId="33333"/>
    <cellStyle name="Normal 22 3 2 4 3" xfId="43135"/>
    <cellStyle name="Normal 22 3 2 5" xfId="17516"/>
    <cellStyle name="Normal 22 3 2 5 2" xfId="17517"/>
    <cellStyle name="Normal 22 3 2 5 2 2" xfId="17518"/>
    <cellStyle name="Normal 22 3 2 5 2 2 2" xfId="43134"/>
    <cellStyle name="Normal 22 3 2 5 2 3" xfId="35057"/>
    <cellStyle name="Normal 22 3 2 5 3" xfId="17519"/>
    <cellStyle name="Normal 22 3 2 5 3 2" xfId="43130"/>
    <cellStyle name="Normal 22 3 2 5 4" xfId="53201"/>
    <cellStyle name="Normal 22 3 2 6" xfId="17520"/>
    <cellStyle name="Normal 22 3 2 6 2" xfId="17521"/>
    <cellStyle name="Normal 22 3 2 6 2 2" xfId="43132"/>
    <cellStyle name="Normal 22 3 2 6 3" xfId="43131"/>
    <cellStyle name="Normal 22 3 2 7" xfId="17522"/>
    <cellStyle name="Normal 22 3 2 7 2" xfId="35055"/>
    <cellStyle name="Normal 22 3 2 8" xfId="17523"/>
    <cellStyle name="Normal 22 3 2 8 2" xfId="43129"/>
    <cellStyle name="Normal 22 3 2 9" xfId="17524"/>
    <cellStyle name="Normal 22 3 2 9 2" xfId="43124"/>
    <cellStyle name="Normal 22 3 2_Risikomatrise samlet 2012" xfId="17525"/>
    <cellStyle name="Normal 22 3 3" xfId="17526"/>
    <cellStyle name="Normal 22 3 3 2" xfId="17527"/>
    <cellStyle name="Normal 22 3 3 2 2" xfId="17528"/>
    <cellStyle name="Normal 22 3 3 2 2 2" xfId="53192"/>
    <cellStyle name="Normal 22 3 3 2 3" xfId="43128"/>
    <cellStyle name="Normal 22 3 3 3" xfId="17529"/>
    <cellStyle name="Normal 22 3 3 3 2" xfId="17530"/>
    <cellStyle name="Normal 22 3 3 3 2 2" xfId="17531"/>
    <cellStyle name="Normal 22 3 3 3 2 2 2" xfId="43127"/>
    <cellStyle name="Normal 22 3 3 3 2 3" xfId="17532"/>
    <cellStyle name="Normal 22 3 3 3 2 3 2" xfId="43126"/>
    <cellStyle name="Normal 22 3 3 3 2 4" xfId="43125"/>
    <cellStyle name="Normal 22 3 3 3 3" xfId="17533"/>
    <cellStyle name="Normal 22 3 3 3 3 2" xfId="4146"/>
    <cellStyle name="Normal 22 3 3 3 4" xfId="17534"/>
    <cellStyle name="Normal 22 3 3 3 4 2" xfId="43123"/>
    <cellStyle name="Normal 22 3 3 3 5" xfId="17535"/>
    <cellStyle name="Normal 22 3 3 3 5 2" xfId="43120"/>
    <cellStyle name="Normal 22 3 3 3 6" xfId="57363"/>
    <cellStyle name="Normal 22 3 3 4" xfId="17536"/>
    <cellStyle name="Normal 22 3 3 4 2" xfId="17537"/>
    <cellStyle name="Normal 22 3 3 4 2 2" xfId="43122"/>
    <cellStyle name="Normal 22 3 3 4 3" xfId="17538"/>
    <cellStyle name="Normal 22 3 3 4 3 2" xfId="55087"/>
    <cellStyle name="Normal 22 3 3 4 4" xfId="43121"/>
    <cellStyle name="Normal 22 3 3 5" xfId="17539"/>
    <cellStyle name="Normal 22 3 3 5 2" xfId="35064"/>
    <cellStyle name="Normal 22 3 3 6" xfId="17540"/>
    <cellStyle name="Normal 22 3 3 6 2" xfId="43119"/>
    <cellStyle name="Normal 22 3 3 7" xfId="17541"/>
    <cellStyle name="Normal 22 3 3 7 2" xfId="43114"/>
    <cellStyle name="Normal 22 3 3 8" xfId="17542"/>
    <cellStyle name="Normal 22 3 3 8 2" xfId="53200"/>
    <cellStyle name="Normal 22 3 3 9" xfId="43118"/>
    <cellStyle name="Normal 22 3 4" xfId="17543"/>
    <cellStyle name="Normal 22 3 4 2" xfId="17544"/>
    <cellStyle name="Normal 22 3 4 2 2" xfId="17545"/>
    <cellStyle name="Normal 22 3 4 2 2 2" xfId="43117"/>
    <cellStyle name="Normal 22 3 4 2 3" xfId="43116"/>
    <cellStyle name="Normal 22 3 4 3" xfId="17546"/>
    <cellStyle name="Normal 22 3 4 3 2" xfId="43115"/>
    <cellStyle name="Normal 22 3 4 4" xfId="53655"/>
    <cellStyle name="Normal 22 3 5" xfId="17547"/>
    <cellStyle name="Normal 22 3 5 2" xfId="17548"/>
    <cellStyle name="Normal 22 3 5 2 2" xfId="17549"/>
    <cellStyle name="Normal 22 3 5 2 2 2" xfId="17550"/>
    <cellStyle name="Normal 22 3 5 2 2 2 2" xfId="43113"/>
    <cellStyle name="Normal 22 3 5 2 2 3" xfId="53190"/>
    <cellStyle name="Normal 22 3 5 2 3" xfId="17551"/>
    <cellStyle name="Normal 22 3 5 2 3 2" xfId="43112"/>
    <cellStyle name="Normal 22 3 5 2 4" xfId="17552"/>
    <cellStyle name="Normal 22 3 5 2 4 2" xfId="43111"/>
    <cellStyle name="Normal 22 3 5 2 5" xfId="17553"/>
    <cellStyle name="Normal 22 3 5 2 5 2" xfId="43110"/>
    <cellStyle name="Normal 22 3 5 2 6" xfId="43109"/>
    <cellStyle name="Normal 22 3 5 3" xfId="17554"/>
    <cellStyle name="Normal 22 3 5 3 2" xfId="17555"/>
    <cellStyle name="Normal 22 3 5 3 2 2" xfId="43108"/>
    <cellStyle name="Normal 22 3 5 3 3" xfId="17556"/>
    <cellStyle name="Normal 22 3 5 3 3 2" xfId="53199"/>
    <cellStyle name="Normal 22 3 5 3 4" xfId="35053"/>
    <cellStyle name="Normal 22 3 5 4" xfId="17557"/>
    <cellStyle name="Normal 22 3 5 4 2" xfId="43107"/>
    <cellStyle name="Normal 22 3 5 5" xfId="17558"/>
    <cellStyle name="Normal 22 3 5 5 2" xfId="53198"/>
    <cellStyle name="Normal 22 3 5 6" xfId="17559"/>
    <cellStyle name="Normal 22 3 5 6 2" xfId="31894"/>
    <cellStyle name="Normal 22 3 5 7" xfId="17560"/>
    <cellStyle name="Normal 22 3 5 7 2" xfId="43106"/>
    <cellStyle name="Normal 22 3 5 8" xfId="43100"/>
    <cellStyle name="Normal 22 3 6" xfId="17561"/>
    <cellStyle name="Normal 22 3 6 2" xfId="17562"/>
    <cellStyle name="Normal 22 3 6 2 2" xfId="17563"/>
    <cellStyle name="Normal 22 3 6 2 2 2" xfId="17564"/>
    <cellStyle name="Normal 22 3 6 2 2 2 2" xfId="53197"/>
    <cellStyle name="Normal 22 3 6 2 2 3" xfId="43105"/>
    <cellStyle name="Normal 22 3 6 2 3" xfId="17565"/>
    <cellStyle name="Normal 22 3 6 2 3 2" xfId="43104"/>
    <cellStyle name="Normal 22 3 6 2 4" xfId="17566"/>
    <cellStyle name="Normal 22 3 6 2 4 2" xfId="43103"/>
    <cellStyle name="Normal 22 3 6 2 5" xfId="17567"/>
    <cellStyle name="Normal 22 3 6 2 5 2" xfId="43102"/>
    <cellStyle name="Normal 22 3 6 2 6" xfId="43101"/>
    <cellStyle name="Normal 22 3 6 3" xfId="17568"/>
    <cellStyle name="Normal 22 3 6 3 2" xfId="17569"/>
    <cellStyle name="Normal 22 3 6 3 2 2" xfId="35054"/>
    <cellStyle name="Normal 22 3 6 3 3" xfId="17570"/>
    <cellStyle name="Normal 22 3 6 3 3 2" xfId="43099"/>
    <cellStyle name="Normal 22 3 6 3 4" xfId="43098"/>
    <cellStyle name="Normal 22 3 6 4" xfId="17571"/>
    <cellStyle name="Normal 22 3 6 4 2" xfId="55610"/>
    <cellStyle name="Normal 22 3 6 5" xfId="17572"/>
    <cellStyle name="Normal 22 3 6 5 2" xfId="43096"/>
    <cellStyle name="Normal 22 3 6 6" xfId="17573"/>
    <cellStyle name="Normal 22 3 6 6 2" xfId="43095"/>
    <cellStyle name="Normal 22 3 6 7" xfId="17574"/>
    <cellStyle name="Normal 22 3 6 7 2" xfId="43094"/>
    <cellStyle name="Normal 22 3 6 8" xfId="43092"/>
    <cellStyle name="Normal 22 3 7" xfId="17575"/>
    <cellStyle name="Normal 22 3 7 2" xfId="17576"/>
    <cellStyle name="Normal 22 3 7 2 2" xfId="17577"/>
    <cellStyle name="Normal 22 3 7 2 2 2" xfId="53196"/>
    <cellStyle name="Normal 22 3 7 2 3" xfId="43093"/>
    <cellStyle name="Normal 22 3 7 3" xfId="17578"/>
    <cellStyle name="Normal 22 3 7 3 2" xfId="43097"/>
    <cellStyle name="Normal 22 3 7 4" xfId="17579"/>
    <cellStyle name="Normal 22 3 7 4 2" xfId="53654"/>
    <cellStyle name="Normal 22 3 7 5" xfId="17580"/>
    <cellStyle name="Normal 22 3 7 5 2" xfId="43089"/>
    <cellStyle name="Normal 22 3 7 6" xfId="53195"/>
    <cellStyle name="Normal 22 3 8" xfId="17581"/>
    <cellStyle name="Normal 22 3 8 2" xfId="17582"/>
    <cellStyle name="Normal 22 3 8 2 2" xfId="43091"/>
    <cellStyle name="Normal 22 3 8 3" xfId="17583"/>
    <cellStyle name="Normal 22 3 8 3 2" xfId="43090"/>
    <cellStyle name="Normal 22 3 8 4" xfId="53653"/>
    <cellStyle name="Normal 22 3 9" xfId="17584"/>
    <cellStyle name="Normal 22 3 9 2" xfId="43088"/>
    <cellStyle name="Normal 22 3_Risikomatrise BM 2012" xfId="17585"/>
    <cellStyle name="Normal 22 4" xfId="1508"/>
    <cellStyle name="Normal 22 4 2" xfId="17587"/>
    <cellStyle name="Normal 22 4 2 2" xfId="17588"/>
    <cellStyle name="Normal 22 4 2 2 2" xfId="43083"/>
    <cellStyle name="Normal 22 4 2 3" xfId="53194"/>
    <cellStyle name="Normal 22 4 3" xfId="17589"/>
    <cellStyle name="Normal 22 4 3 2" xfId="43087"/>
    <cellStyle name="Normal 22 4 4" xfId="17590"/>
    <cellStyle name="Normal 22 4 4 2" xfId="43086"/>
    <cellStyle name="Normal 22 4 5" xfId="30025"/>
    <cellStyle name="Normal 22 4 5 2" xfId="43085"/>
    <cellStyle name="Normal 22 4 6" xfId="17586"/>
    <cellStyle name="Normal 22 4 7" xfId="43084"/>
    <cellStyle name="Normal 22 4 8" xfId="3270"/>
    <cellStyle name="Normal 22 5" xfId="1509"/>
    <cellStyle name="Normal 22 5 2" xfId="17592"/>
    <cellStyle name="Normal 22 5 2 2" xfId="17593"/>
    <cellStyle name="Normal 22 5 2 2 2" xfId="35050"/>
    <cellStyle name="Normal 22 5 2 3" xfId="31032"/>
    <cellStyle name="Normal 22 5 3" xfId="17594"/>
    <cellStyle name="Normal 22 5 3 2" xfId="43079"/>
    <cellStyle name="Normal 22 5 4" xfId="17595"/>
    <cellStyle name="Normal 22 5 4 2" xfId="33332"/>
    <cellStyle name="Normal 22 5 5" xfId="30026"/>
    <cellStyle name="Normal 22 5 5 2" xfId="43080"/>
    <cellStyle name="Normal 22 5 6" xfId="17591"/>
    <cellStyle name="Normal 22 5 7" xfId="53193"/>
    <cellStyle name="Normal 22 5 8" xfId="3271"/>
    <cellStyle name="Normal 22 6" xfId="17596"/>
    <cellStyle name="Normal 22 6 2" xfId="17597"/>
    <cellStyle name="Normal 22 6 2 2" xfId="43082"/>
    <cellStyle name="Normal 22 6 3" xfId="43081"/>
    <cellStyle name="Normal 22 6 4" xfId="31893"/>
    <cellStyle name="Normal 22 7" xfId="17598"/>
    <cellStyle name="Normal 22 7 2" xfId="17599"/>
    <cellStyle name="Normal 22 7 2 2" xfId="35051"/>
    <cellStyle name="Normal 22 7 3" xfId="31031"/>
    <cellStyle name="Normal 22 8" xfId="17600"/>
    <cellStyle name="Normal 22 8 2" xfId="17601"/>
    <cellStyle name="Normal 22 8 2 2" xfId="53191"/>
    <cellStyle name="Normal 22 8 3" xfId="53652"/>
    <cellStyle name="Normal 22 9" xfId="17602"/>
    <cellStyle name="Normal 22 9 2" xfId="17603"/>
    <cellStyle name="Normal 22 9 2 2" xfId="43078"/>
    <cellStyle name="Normal 22 9 3" xfId="35048"/>
    <cellStyle name="Normal 23" xfId="1510"/>
    <cellStyle name="Normal 23 10" xfId="17604"/>
    <cellStyle name="Normal 23 11" xfId="32807"/>
    <cellStyle name="Normal 23 12" xfId="3272"/>
    <cellStyle name="Normal 23 2" xfId="1511"/>
    <cellStyle name="Normal 23 2 10" xfId="17606"/>
    <cellStyle name="Normal 23 2 10 2" xfId="17607"/>
    <cellStyle name="Normal 23 2 10 2 2" xfId="55428"/>
    <cellStyle name="Normal 23 2 10 3" xfId="43077"/>
    <cellStyle name="Normal 23 2 11" xfId="17608"/>
    <cellStyle name="Normal 23 2 11 2" xfId="17609"/>
    <cellStyle name="Normal 23 2 11 2 2" xfId="43076"/>
    <cellStyle name="Normal 23 2 11 3" xfId="31030"/>
    <cellStyle name="Normal 23 2 12" xfId="17610"/>
    <cellStyle name="Normal 23 2 12 2" xfId="55086"/>
    <cellStyle name="Normal 23 2 13" xfId="17611"/>
    <cellStyle name="Normal 23 2 13 2" xfId="43075"/>
    <cellStyle name="Normal 23 2 14" xfId="30028"/>
    <cellStyle name="Normal 23 2 14 2" xfId="43074"/>
    <cellStyle name="Normal 23 2 15" xfId="17605"/>
    <cellStyle name="Normal 23 2 16" xfId="31029"/>
    <cellStyle name="Normal 23 2 17" xfId="3273"/>
    <cellStyle name="Normal 23 2 2" xfId="1512"/>
    <cellStyle name="Normal 23 2 2 10" xfId="17613"/>
    <cellStyle name="Normal 23 2 2 10 2" xfId="43073"/>
    <cellStyle name="Normal 23 2 2 11" xfId="17614"/>
    <cellStyle name="Normal 23 2 2 11 2" xfId="43072"/>
    <cellStyle name="Normal 23 2 2 12" xfId="17615"/>
    <cellStyle name="Normal 23 2 2 12 2" xfId="43071"/>
    <cellStyle name="Normal 23 2 2 13" xfId="17616"/>
    <cellStyle name="Normal 23 2 2 13 2" xfId="31028"/>
    <cellStyle name="Normal 23 2 2 14" xfId="17612"/>
    <cellStyle name="Normal 23 2 2 14 2" xfId="43070"/>
    <cellStyle name="Normal 23 2 2 15" xfId="43069"/>
    <cellStyle name="Normal 23 2 2 16" xfId="43068"/>
    <cellStyle name="Normal 23 2 2 17" xfId="32808"/>
    <cellStyle name="Normal 23 2 2 18" xfId="43066"/>
    <cellStyle name="Normal 23 2 2 19" xfId="3274"/>
    <cellStyle name="Normal 23 2 2 2" xfId="1513"/>
    <cellStyle name="Normal 23 2 2 2 10" xfId="17617"/>
    <cellStyle name="Normal 23 2 2 2 11" xfId="32893"/>
    <cellStyle name="Normal 23 2 2 2 12" xfId="3275"/>
    <cellStyle name="Normal 23 2 2 2 2" xfId="1514"/>
    <cellStyle name="Normal 23 2 2 2 2 10" xfId="17619"/>
    <cellStyle name="Normal 23 2 2 2 2 10 2" xfId="56975"/>
    <cellStyle name="Normal 23 2 2 2 2 11" xfId="17620"/>
    <cellStyle name="Normal 23 2 2 2 2 11 2" xfId="43067"/>
    <cellStyle name="Normal 23 2 2 2 2 12" xfId="17621"/>
    <cellStyle name="Normal 23 2 2 2 2 12 2" xfId="31027"/>
    <cellStyle name="Normal 23 2 2 2 2 13" xfId="17618"/>
    <cellStyle name="Normal 23 2 2 2 2 13 2" xfId="31892"/>
    <cellStyle name="Normal 23 2 2 2 2 14" xfId="31026"/>
    <cellStyle name="Normal 23 2 2 2 2 15" xfId="53189"/>
    <cellStyle name="Normal 23 2 2 2 2 16" xfId="35049"/>
    <cellStyle name="Normal 23 2 2 2 2 17" xfId="56974"/>
    <cellStyle name="Normal 23 2 2 2 2 18" xfId="3276"/>
    <cellStyle name="Normal 23 2 2 2 2 2" xfId="17622"/>
    <cellStyle name="Normal 23 2 2 2 2 2 2" xfId="17623"/>
    <cellStyle name="Normal 23 2 2 2 2 2 2 2" xfId="17624"/>
    <cellStyle name="Normal 23 2 2 2 2 2 2 2 2" xfId="53188"/>
    <cellStyle name="Normal 23 2 2 2 2 2 2 3" xfId="35047"/>
    <cellStyle name="Normal 23 2 2 2 2 2 3" xfId="17625"/>
    <cellStyle name="Normal 23 2 2 2 2 2 3 2" xfId="17626"/>
    <cellStyle name="Normal 23 2 2 2 2 2 3 2 2" xfId="17627"/>
    <cellStyle name="Normal 23 2 2 2 2 2 3 2 2 2" xfId="32806"/>
    <cellStyle name="Normal 23 2 2 2 2 2 3 2 3" xfId="17628"/>
    <cellStyle name="Normal 23 2 2 2 2 2 3 2 3 2" xfId="53187"/>
    <cellStyle name="Normal 23 2 2 2 2 2 3 2 4" xfId="33656"/>
    <cellStyle name="Normal 23 2 2 2 2 2 3 3" xfId="17629"/>
    <cellStyle name="Normal 23 2 2 2 2 2 3 3 2" xfId="43065"/>
    <cellStyle name="Normal 23 2 2 2 2 2 3 4" xfId="17630"/>
    <cellStyle name="Normal 23 2 2 2 2 2 3 4 2" xfId="53186"/>
    <cellStyle name="Normal 23 2 2 2 2 2 3 5" xfId="17631"/>
    <cellStyle name="Normal 23 2 2 2 2 2 3 5 2" xfId="35052"/>
    <cellStyle name="Normal 23 2 2 2 2 2 3 6" xfId="56973"/>
    <cellStyle name="Normal 23 2 2 2 2 2 4" xfId="17632"/>
    <cellStyle name="Normal 23 2 2 2 2 2 4 2" xfId="17633"/>
    <cellStyle name="Normal 23 2 2 2 2 2 4 2 2" xfId="53185"/>
    <cellStyle name="Normal 23 2 2 2 2 2 4 3" xfId="17634"/>
    <cellStyle name="Normal 23 2 2 2 2 2 4 3 2" xfId="33361"/>
    <cellStyle name="Normal 23 2 2 2 2 2 4 4" xfId="32805"/>
    <cellStyle name="Normal 23 2 2 2 2 2 5" xfId="17635"/>
    <cellStyle name="Normal 23 2 2 2 2 2 5 2" xfId="53184"/>
    <cellStyle name="Normal 23 2 2 2 2 2 6" xfId="17636"/>
    <cellStyle name="Normal 23 2 2 2 2 2 6 2" xfId="35045"/>
    <cellStyle name="Normal 23 2 2 2 2 2 7" xfId="17637"/>
    <cellStyle name="Normal 23 2 2 2 2 2 7 2" xfId="31025"/>
    <cellStyle name="Normal 23 2 2 2 2 2 8" xfId="17638"/>
    <cellStyle name="Normal 23 2 2 2 2 2 8 2" xfId="53183"/>
    <cellStyle name="Normal 23 2 2 2 2 2 9" xfId="35044"/>
    <cellStyle name="Normal 23 2 2 2 2 3" xfId="17639"/>
    <cellStyle name="Normal 23 2 2 2 2 3 2" xfId="17640"/>
    <cellStyle name="Normal 23 2 2 2 2 3 2 2" xfId="17641"/>
    <cellStyle name="Normal 23 2 2 2 2 3 2 2 2" xfId="56972"/>
    <cellStyle name="Normal 23 2 2 2 2 3 2 3" xfId="53182"/>
    <cellStyle name="Normal 23 2 2 2 2 3 3" xfId="17642"/>
    <cellStyle name="Normal 23 2 2 2 2 3 3 2" xfId="35043"/>
    <cellStyle name="Normal 23 2 2 2 2 3 4" xfId="32804"/>
    <cellStyle name="Normal 23 2 2 2 2 4" xfId="17643"/>
    <cellStyle name="Normal 23 2 2 2 2 4 2" xfId="17644"/>
    <cellStyle name="Normal 23 2 2 2 2 4 2 2" xfId="17645"/>
    <cellStyle name="Normal 23 2 2 2 2 4 2 2 2" xfId="17646"/>
    <cellStyle name="Normal 23 2 2 2 2 4 2 2 2 2" xfId="53181"/>
    <cellStyle name="Normal 23 2 2 2 2 4 2 2 3" xfId="4149"/>
    <cellStyle name="Normal 23 2 2 2 2 4 2 3" xfId="17647"/>
    <cellStyle name="Normal 23 2 2 2 2 4 2 3 2" xfId="56971"/>
    <cellStyle name="Normal 23 2 2 2 2 4 2 4" xfId="17648"/>
    <cellStyle name="Normal 23 2 2 2 2 4 2 4 2" xfId="53180"/>
    <cellStyle name="Normal 23 2 2 2 2 4 2 5" xfId="17649"/>
    <cellStyle name="Normal 23 2 2 2 2 4 2 5 2" xfId="43064"/>
    <cellStyle name="Normal 23 2 2 2 2 4 2 6" xfId="35046"/>
    <cellStyle name="Normal 23 2 2 2 2 4 3" xfId="17650"/>
    <cellStyle name="Normal 23 2 2 2 2 4 3 2" xfId="17651"/>
    <cellStyle name="Normal 23 2 2 2 2 4 3 2 2" xfId="53647"/>
    <cellStyle name="Normal 23 2 2 2 2 4 3 3" xfId="17652"/>
    <cellStyle name="Normal 23 2 2 2 2 4 3 3 2" xfId="31024"/>
    <cellStyle name="Normal 23 2 2 2 2 4 3 4" xfId="53178"/>
    <cellStyle name="Normal 23 2 2 2 2 4 4" xfId="17653"/>
    <cellStyle name="Normal 23 2 2 2 2 4 4 2" xfId="35041"/>
    <cellStyle name="Normal 23 2 2 2 2 4 5" xfId="17654"/>
    <cellStyle name="Normal 23 2 2 2 2 4 5 2" xfId="56970"/>
    <cellStyle name="Normal 23 2 2 2 2 4 6" xfId="17655"/>
    <cellStyle name="Normal 23 2 2 2 2 4 6 2" xfId="53177"/>
    <cellStyle name="Normal 23 2 2 2 2 4 7" xfId="17656"/>
    <cellStyle name="Normal 23 2 2 2 2 4 7 2" xfId="31891"/>
    <cellStyle name="Normal 23 2 2 2 2 4 8" xfId="32802"/>
    <cellStyle name="Normal 23 2 2 2 2 5" xfId="17657"/>
    <cellStyle name="Normal 23 2 2 2 2 5 2" xfId="17658"/>
    <cellStyle name="Normal 23 2 2 2 2 5 2 2" xfId="17659"/>
    <cellStyle name="Normal 23 2 2 2 2 5 2 2 2" xfId="17660"/>
    <cellStyle name="Normal 23 2 2 2 2 5 2 2 2 2" xfId="53176"/>
    <cellStyle name="Normal 23 2 2 2 2 5 2 2 3" xfId="35042"/>
    <cellStyle name="Normal 23 2 2 2 2 5 2 3" xfId="17661"/>
    <cellStyle name="Normal 23 2 2 2 2 5 2 3 2" xfId="43063"/>
    <cellStyle name="Normal 23 2 2 2 2 5 2 4" xfId="17662"/>
    <cellStyle name="Normal 23 2 2 2 2 5 2 4 2" xfId="53175"/>
    <cellStyle name="Normal 23 2 2 2 2 5 2 5" xfId="17663"/>
    <cellStyle name="Normal 23 2 2 2 2 5 2 5 2" xfId="57384"/>
    <cellStyle name="Normal 23 2 2 2 2 5 2 6" xfId="56969"/>
    <cellStyle name="Normal 23 2 2 2 2 5 3" xfId="17664"/>
    <cellStyle name="Normal 23 2 2 2 2 5 3 2" xfId="17665"/>
    <cellStyle name="Normal 23 2 2 2 2 5 3 2 2" xfId="53174"/>
    <cellStyle name="Normal 23 2 2 2 2 5 3 3" xfId="17666"/>
    <cellStyle name="Normal 23 2 2 2 2 5 3 3 2" xfId="53650"/>
    <cellStyle name="Normal 23 2 2 2 2 5 3 4" xfId="32801"/>
    <cellStyle name="Normal 23 2 2 2 2 5 4" xfId="17667"/>
    <cellStyle name="Normal 23 2 2 2 2 5 4 2" xfId="53173"/>
    <cellStyle name="Normal 23 2 2 2 2 5 5" xfId="17668"/>
    <cellStyle name="Normal 23 2 2 2 2 5 5 2" xfId="35038"/>
    <cellStyle name="Normal 23 2 2 2 2 5 6" xfId="17669"/>
    <cellStyle name="Normal 23 2 2 2 2 5 6 2" xfId="31023"/>
    <cellStyle name="Normal 23 2 2 2 2 5 7" xfId="17670"/>
    <cellStyle name="Normal 23 2 2 2 2 5 7 2" xfId="53203"/>
    <cellStyle name="Normal 23 2 2 2 2 5 8" xfId="4150"/>
    <cellStyle name="Normal 23 2 2 2 2 6" xfId="17671"/>
    <cellStyle name="Normal 23 2 2 2 2 6 2" xfId="17672"/>
    <cellStyle name="Normal 23 2 2 2 2 6 2 2" xfId="17673"/>
    <cellStyle name="Normal 23 2 2 2 2 6 2 2 2" xfId="56968"/>
    <cellStyle name="Normal 23 2 2 2 2 6 2 3" xfId="55970"/>
    <cellStyle name="Normal 23 2 2 2 2 6 3" xfId="17674"/>
    <cellStyle name="Normal 23 2 2 2 2 6 3 2" xfId="35039"/>
    <cellStyle name="Normal 23 2 2 2 2 6 4" xfId="17675"/>
    <cellStyle name="Normal 23 2 2 2 2 6 4 2" xfId="32800"/>
    <cellStyle name="Normal 23 2 2 2 2 6 5" xfId="17676"/>
    <cellStyle name="Normal 23 2 2 2 2 6 5 2" xfId="53171"/>
    <cellStyle name="Normal 23 2 2 2 2 6 6" xfId="53649"/>
    <cellStyle name="Normal 23 2 2 2 2 7" xfId="17677"/>
    <cellStyle name="Normal 23 2 2 2 2 7 2" xfId="17678"/>
    <cellStyle name="Normal 23 2 2 2 2 7 2 2" xfId="43062"/>
    <cellStyle name="Normal 23 2 2 2 2 7 3" xfId="17679"/>
    <cellStyle name="Normal 23 2 2 2 2 7 3 2" xfId="53170"/>
    <cellStyle name="Normal 23 2 2 2 2 7 4" xfId="35036"/>
    <cellStyle name="Normal 23 2 2 2 2 8" xfId="17680"/>
    <cellStyle name="Normal 23 2 2 2 2 8 2" xfId="56967"/>
    <cellStyle name="Normal 23 2 2 2 2 9" xfId="17681"/>
    <cellStyle name="Normal 23 2 2 2 2 9 2" xfId="32799"/>
    <cellStyle name="Normal 23 2 2 2 2_Risikomatrise BM 2012" xfId="17682"/>
    <cellStyle name="Normal 23 2 2 2 3" xfId="1515"/>
    <cellStyle name="Normal 23 2 2 2 3 10" xfId="17683"/>
    <cellStyle name="Normal 23 2 2 2 3 10 2" xfId="31022"/>
    <cellStyle name="Normal 23 2 2 2 3 11" xfId="43061"/>
    <cellStyle name="Normal 23 2 2 2 3 12" xfId="53169"/>
    <cellStyle name="Normal 23 2 2 2 3 13" xfId="56966"/>
    <cellStyle name="Normal 23 2 2 2 3 14" xfId="32798"/>
    <cellStyle name="Normal 23 2 2 2 3 15" xfId="3277"/>
    <cellStyle name="Normal 23 2 2 2 3 2" xfId="17684"/>
    <cellStyle name="Normal 23 2 2 2 3 2 2" xfId="17685"/>
    <cellStyle name="Normal 23 2 2 2 3 2 2 2" xfId="17686"/>
    <cellStyle name="Normal 23 2 2 2 3 2 2 2 2" xfId="31889"/>
    <cellStyle name="Normal 23 2 2 2 3 2 2 3" xfId="31021"/>
    <cellStyle name="Normal 23 2 2 2 3 2 3" xfId="17687"/>
    <cellStyle name="Normal 23 2 2 2 3 2 3 2" xfId="53168"/>
    <cellStyle name="Normal 23 2 2 2 3 2 4" xfId="56965"/>
    <cellStyle name="Normal 23 2 2 2 3 3" xfId="17688"/>
    <cellStyle name="Normal 23 2 2 2 3 3 2" xfId="17689"/>
    <cellStyle name="Normal 23 2 2 2 3 3 2 2" xfId="17690"/>
    <cellStyle name="Normal 23 2 2 2 3 3 2 2 2" xfId="32797"/>
    <cellStyle name="Normal 23 2 2 2 3 3 2 3" xfId="17691"/>
    <cellStyle name="Normal 23 2 2 2 3 3 2 3 2" xfId="35037"/>
    <cellStyle name="Normal 23 2 2 2 3 3 2 4" xfId="43059"/>
    <cellStyle name="Normal 23 2 2 2 3 3 3" xfId="17692"/>
    <cellStyle name="Normal 23 2 2 2 3 3 3 2" xfId="53172"/>
    <cellStyle name="Normal 23 2 2 2 3 3 4" xfId="17693"/>
    <cellStyle name="Normal 23 2 2 2 3 3 4 2" xfId="43060"/>
    <cellStyle name="Normal 23 2 2 2 3 3 5" xfId="17694"/>
    <cellStyle name="Normal 23 2 2 2 3 3 5 2" xfId="31020"/>
    <cellStyle name="Normal 23 2 2 2 3 3 6" xfId="35035"/>
    <cellStyle name="Normal 23 2 2 2 3 4" xfId="17695"/>
    <cellStyle name="Normal 23 2 2 2 3 4 2" xfId="17696"/>
    <cellStyle name="Normal 23 2 2 2 3 4 2 2" xfId="31019"/>
    <cellStyle name="Normal 23 2 2 2 3 4 3" xfId="17697"/>
    <cellStyle name="Normal 23 2 2 2 3 4 3 2" xfId="57626"/>
    <cellStyle name="Normal 23 2 2 2 3 4 4" xfId="31018"/>
    <cellStyle name="Normal 23 2 2 2 3 5" xfId="17698"/>
    <cellStyle name="Normal 23 2 2 2 3 5 2" xfId="56964"/>
    <cellStyle name="Normal 23 2 2 2 3 6" xfId="17699"/>
    <cellStyle name="Normal 23 2 2 2 3 6 2" xfId="31890"/>
    <cellStyle name="Normal 23 2 2 2 3 7" xfId="17700"/>
    <cellStyle name="Normal 23 2 2 2 3 7 2" xfId="43058"/>
    <cellStyle name="Normal 23 2 2 2 3 8" xfId="17701"/>
    <cellStyle name="Normal 23 2 2 2 3 8 2" xfId="43051"/>
    <cellStyle name="Normal 23 2 2 2 3 9" xfId="17702"/>
    <cellStyle name="Normal 23 2 2 2 3 9 2" xfId="53166"/>
    <cellStyle name="Normal 23 2 2 2 4" xfId="17703"/>
    <cellStyle name="Normal 23 2 2 2 4 2" xfId="17704"/>
    <cellStyle name="Normal 23 2 2 2 4 2 2" xfId="32796"/>
    <cellStyle name="Normal 23 2 2 2 4 3" xfId="43055"/>
    <cellStyle name="Normal 23 2 2 2 5" xfId="17705"/>
    <cellStyle name="Normal 23 2 2 2 5 2" xfId="17706"/>
    <cellStyle name="Normal 23 2 2 2 5 2 2" xfId="56963"/>
    <cellStyle name="Normal 23 2 2 2 5 3" xfId="43057"/>
    <cellStyle name="Normal 23 2 2 2 6" xfId="17707"/>
    <cellStyle name="Normal 23 2 2 2 6 2" xfId="17708"/>
    <cellStyle name="Normal 23 2 2 2 6 2 2" xfId="43056"/>
    <cellStyle name="Normal 23 2 2 2 6 3" xfId="3866"/>
    <cellStyle name="Normal 23 2 2 2 7" xfId="17709"/>
    <cellStyle name="Normal 23 2 2 2 7 2" xfId="31016"/>
    <cellStyle name="Normal 23 2 2 2 8" xfId="17710"/>
    <cellStyle name="Normal 23 2 2 2 8 2" xfId="43052"/>
    <cellStyle name="Normal 23 2 2 2 9" xfId="30029"/>
    <cellStyle name="Normal 23 2 2 2 9 2" xfId="56962"/>
    <cellStyle name="Normal 23 2 2 2_Risikomatrise samlet 2012" xfId="17711"/>
    <cellStyle name="Normal 23 2 2 3" xfId="1516"/>
    <cellStyle name="Normal 23 2 2 3 10" xfId="17713"/>
    <cellStyle name="Normal 23 2 2 3 10 2" xfId="43054"/>
    <cellStyle name="Normal 23 2 2 3 11" xfId="17712"/>
    <cellStyle name="Normal 23 2 2 3 11 2" xfId="31015"/>
    <cellStyle name="Normal 23 2 2 3 12" xfId="43053"/>
    <cellStyle name="Normal 23 2 2 3 13" xfId="31014"/>
    <cellStyle name="Normal 23 2 2 3 14" xfId="32795"/>
    <cellStyle name="Normal 23 2 2 3 15" xfId="31013"/>
    <cellStyle name="Normal 23 2 2 3 16" xfId="3278"/>
    <cellStyle name="Normal 23 2 2 3 2" xfId="17714"/>
    <cellStyle name="Normal 23 2 2 3 2 2" xfId="17715"/>
    <cellStyle name="Normal 23 2 2 3 2 2 2" xfId="17716"/>
    <cellStyle name="Normal 23 2 2 3 2 2 2 2" xfId="17717"/>
    <cellStyle name="Normal 23 2 2 3 2 2 2 2 2" xfId="31011"/>
    <cellStyle name="Normal 23 2 2 3 2 2 2 3" xfId="56961"/>
    <cellStyle name="Normal 23 2 2 3 2 2 3" xfId="17718"/>
    <cellStyle name="Normal 23 2 2 3 2 2 3 2" xfId="35040"/>
    <cellStyle name="Normal 23 2 2 3 2 2 4" xfId="17719"/>
    <cellStyle name="Normal 23 2 2 3 2 2 4 2" xfId="31012"/>
    <cellStyle name="Normal 23 2 2 3 2 2 5" xfId="17720"/>
    <cellStyle name="Normal 23 2 2 3 2 2 5 2" xfId="43050"/>
    <cellStyle name="Normal 23 2 2 3 2 2 6" xfId="32794"/>
    <cellStyle name="Normal 23 2 2 3 2 3" xfId="17721"/>
    <cellStyle name="Normal 23 2 2 3 2 3 2" xfId="17722"/>
    <cellStyle name="Normal 23 2 2 3 2 3 2 2" xfId="43049"/>
    <cellStyle name="Normal 23 2 2 3 2 3 3" xfId="17723"/>
    <cellStyle name="Normal 23 2 2 3 2 3 3 2" xfId="31008"/>
    <cellStyle name="Normal 23 2 2 3 2 3 4" xfId="56960"/>
    <cellStyle name="Normal 23 2 2 3 2 4" xfId="17724"/>
    <cellStyle name="Normal 23 2 2 3 2 4 2" xfId="31010"/>
    <cellStyle name="Normal 23 2 2 3 2 5" xfId="17725"/>
    <cellStyle name="Normal 23 2 2 3 2 5 2" xfId="43048"/>
    <cellStyle name="Normal 23 2 2 3 2 6" xfId="17726"/>
    <cellStyle name="Normal 23 2 2 3 2 6 2" xfId="31009"/>
    <cellStyle name="Normal 23 2 2 3 2 7" xfId="17727"/>
    <cellStyle name="Normal 23 2 2 3 2 7 2" xfId="43047"/>
    <cellStyle name="Normal 23 2 2 3 2 8" xfId="32793"/>
    <cellStyle name="Normal 23 2 2 3 3" xfId="17728"/>
    <cellStyle name="Normal 23 2 2 3 3 2" xfId="17729"/>
    <cellStyle name="Normal 23 2 2 3 3 2 2" xfId="17730"/>
    <cellStyle name="Normal 23 2 2 3 3 2 2 2" xfId="17731"/>
    <cellStyle name="Normal 23 2 2 3 3 2 2 2 2" xfId="43046"/>
    <cellStyle name="Normal 23 2 2 3 3 2 2 3" xfId="56950"/>
    <cellStyle name="Normal 23 2 2 3 3 2 3" xfId="17732"/>
    <cellStyle name="Normal 23 2 2 3 3 2 3 2" xfId="31007"/>
    <cellStyle name="Normal 23 2 2 3 3 2 4" xfId="17733"/>
    <cellStyle name="Normal 23 2 2 3 3 2 4 2" xfId="43045"/>
    <cellStyle name="Normal 23 2 2 3 3 2 5" xfId="17734"/>
    <cellStyle name="Normal 23 2 2 3 3 2 5 2" xfId="43044"/>
    <cellStyle name="Normal 23 2 2 3 3 2 6" xfId="43043"/>
    <cellStyle name="Normal 23 2 2 3 3 3" xfId="17735"/>
    <cellStyle name="Normal 23 2 2 3 3 3 2" xfId="17736"/>
    <cellStyle name="Normal 23 2 2 3 3 3 2 2" xfId="43042"/>
    <cellStyle name="Normal 23 2 2 3 3 3 3" xfId="17737"/>
    <cellStyle name="Normal 23 2 2 3 3 3 3 2" xfId="56959"/>
    <cellStyle name="Normal 23 2 2 3 3 3 4" xfId="32792"/>
    <cellStyle name="Normal 23 2 2 3 3 4" xfId="17738"/>
    <cellStyle name="Normal 23 2 2 3 3 4 2" xfId="43041"/>
    <cellStyle name="Normal 23 2 2 3 3 5" xfId="17739"/>
    <cellStyle name="Normal 23 2 2 3 3 5 2" xfId="56958"/>
    <cellStyle name="Normal 23 2 2 3 3 6" xfId="17740"/>
    <cellStyle name="Normal 23 2 2 3 3 6 2" xfId="32791"/>
    <cellStyle name="Normal 23 2 2 3 3 7" xfId="17741"/>
    <cellStyle name="Normal 23 2 2 3 3 7 2" xfId="43040"/>
    <cellStyle name="Normal 23 2 2 3 3 8" xfId="43034"/>
    <cellStyle name="Normal 23 2 2 3 4" xfId="17742"/>
    <cellStyle name="Normal 23 2 2 3 4 2" xfId="17743"/>
    <cellStyle name="Normal 23 2 2 3 4 2 2" xfId="17744"/>
    <cellStyle name="Normal 23 2 2 3 4 2 2 2" xfId="56957"/>
    <cellStyle name="Normal 23 2 2 3 4 2 3" xfId="43039"/>
    <cellStyle name="Normal 23 2 2 3 4 3" xfId="17745"/>
    <cellStyle name="Normal 23 2 2 3 4 3 2" xfId="43038"/>
    <cellStyle name="Normal 23 2 2 3 4 4" xfId="17746"/>
    <cellStyle name="Normal 23 2 2 3 4 4 2" xfId="43037"/>
    <cellStyle name="Normal 23 2 2 3 4 5" xfId="17747"/>
    <cellStyle name="Normal 23 2 2 3 4 5 2" xfId="43036"/>
    <cellStyle name="Normal 23 2 2 3 4 6" xfId="43035"/>
    <cellStyle name="Normal 23 2 2 3 5" xfId="17748"/>
    <cellStyle name="Normal 23 2 2 3 5 2" xfId="17749"/>
    <cellStyle name="Normal 23 2 2 3 5 2 2" xfId="3867"/>
    <cellStyle name="Normal 23 2 2 3 5 3" xfId="17750"/>
    <cellStyle name="Normal 23 2 2 3 5 3 2" xfId="43033"/>
    <cellStyle name="Normal 23 2 2 3 5 4" xfId="43032"/>
    <cellStyle name="Normal 23 2 2 3 6" xfId="17751"/>
    <cellStyle name="Normal 23 2 2 3 6 2" xfId="43031"/>
    <cellStyle name="Normal 23 2 2 3 7" xfId="17752"/>
    <cellStyle name="Normal 23 2 2 3 7 2" xfId="43030"/>
    <cellStyle name="Normal 23 2 2 3 8" xfId="17753"/>
    <cellStyle name="Normal 23 2 2 3 8 2" xfId="43029"/>
    <cellStyle name="Normal 23 2 2 3 9" xfId="17754"/>
    <cellStyle name="Normal 23 2 2 3 9 2" xfId="43028"/>
    <cellStyle name="Normal 23 2 2 4" xfId="1517"/>
    <cellStyle name="Normal 23 2 2 4 10" xfId="3279"/>
    <cellStyle name="Normal 23 2 2 4 2" xfId="17756"/>
    <cellStyle name="Normal 23 2 2 4 2 2" xfId="17757"/>
    <cellStyle name="Normal 23 2 2 4 2 2 2" xfId="17758"/>
    <cellStyle name="Normal 23 2 2 4 2 2 2 2" xfId="17759"/>
    <cellStyle name="Normal 23 2 2 4 2 2 2 2 2" xfId="33411"/>
    <cellStyle name="Normal 23 2 2 4 2 2 2 3" xfId="17760"/>
    <cellStyle name="Normal 23 2 2 4 2 2 2 3 2" xfId="56956"/>
    <cellStyle name="Normal 23 2 2 4 2 2 2 4" xfId="55085"/>
    <cellStyle name="Normal 23 2 2 4 2 2 3" xfId="17761"/>
    <cellStyle name="Normal 23 2 2 4 2 2 3 2" xfId="43027"/>
    <cellStyle name="Normal 23 2 2 4 2 2 4" xfId="17762"/>
    <cellStyle name="Normal 23 2 2 4 2 2 4 2" xfId="32790"/>
    <cellStyle name="Normal 23 2 2 4 2 2 5" xfId="17763"/>
    <cellStyle name="Normal 23 2 2 4 2 2 5 2" xfId="33926"/>
    <cellStyle name="Normal 23 2 2 4 2 2 6" xfId="31006"/>
    <cellStyle name="Normal 23 2 2 4 2 3" xfId="17764"/>
    <cellStyle name="Normal 23 2 2 4 2 3 2" xfId="17765"/>
    <cellStyle name="Normal 23 2 2 4 2 3 2 2" xfId="33410"/>
    <cellStyle name="Normal 23 2 2 4 2 3 3" xfId="17766"/>
    <cellStyle name="Normal 23 2 2 4 2 3 3 2" xfId="56955"/>
    <cellStyle name="Normal 23 2 2 4 2 3 4" xfId="43026"/>
    <cellStyle name="Normal 23 2 2 4 2 4" xfId="17767"/>
    <cellStyle name="Normal 23 2 2 4 2 4 2" xfId="43025"/>
    <cellStyle name="Normal 23 2 2 4 2 5" xfId="17768"/>
    <cellStyle name="Normal 23 2 2 4 2 5 2" xfId="32789"/>
    <cellStyle name="Normal 23 2 2 4 2 6" xfId="17769"/>
    <cellStyle name="Normal 23 2 2 4 2 6 2" xfId="3829"/>
    <cellStyle name="Normal 23 2 2 4 2 7" xfId="17770"/>
    <cellStyle name="Normal 23 2 2 4 2 7 2" xfId="31004"/>
    <cellStyle name="Normal 23 2 2 4 2 8" xfId="43024"/>
    <cellStyle name="Normal 23 2 2 4 3" xfId="17771"/>
    <cellStyle name="Normal 23 2 2 4 3 2" xfId="17772"/>
    <cellStyle name="Normal 23 2 2 4 3 2 2" xfId="31003"/>
    <cellStyle name="Normal 23 2 2 4 3 3" xfId="56954"/>
    <cellStyle name="Normal 23 2 2 4 4" xfId="17773"/>
    <cellStyle name="Normal 23 2 2 4 4 2" xfId="17774"/>
    <cellStyle name="Normal 23 2 2 4 4 2 2" xfId="43023"/>
    <cellStyle name="Normal 23 2 2 4 4 3" xfId="3828"/>
    <cellStyle name="Normal 23 2 2 4 5" xfId="17775"/>
    <cellStyle name="Normal 23 2 2 4 5 2" xfId="55609"/>
    <cellStyle name="Normal 23 2 2 4 6" xfId="17776"/>
    <cellStyle name="Normal 23 2 2 4 6 2" xfId="43022"/>
    <cellStyle name="Normal 23 2 2 4 7" xfId="30030"/>
    <cellStyle name="Normal 23 2 2 4 7 2" xfId="53979"/>
    <cellStyle name="Normal 23 2 2 4 8" xfId="17755"/>
    <cellStyle name="Normal 23 2 2 4 9" xfId="31002"/>
    <cellStyle name="Normal 23 2 2 5" xfId="17777"/>
    <cellStyle name="Normal 23 2 2 5 2" xfId="17778"/>
    <cellStyle name="Normal 23 2 2 5 2 2" xfId="17779"/>
    <cellStyle name="Normal 23 2 2 5 2 2 2" xfId="17780"/>
    <cellStyle name="Normal 23 2 2 5 2 2 2 2" xfId="32788"/>
    <cellStyle name="Normal 23 2 2 5 2 2 3" xfId="43020"/>
    <cellStyle name="Normal 23 2 2 5 2 3" xfId="17781"/>
    <cellStyle name="Normal 23 2 2 5 2 3 2" xfId="43016"/>
    <cellStyle name="Normal 23 2 2 5 2 4" xfId="17782"/>
    <cellStyle name="Normal 23 2 2 5 2 4 2" xfId="56952"/>
    <cellStyle name="Normal 23 2 2 5 2 5" xfId="17783"/>
    <cellStyle name="Normal 23 2 2 5 2 5 2" xfId="43017"/>
    <cellStyle name="Normal 23 2 2 5 2 6" xfId="33924"/>
    <cellStyle name="Normal 23 2 2 5 3" xfId="17784"/>
    <cellStyle name="Normal 23 2 2 5 3 2" xfId="17785"/>
    <cellStyle name="Normal 23 2 2 5 3 2 2" xfId="43021"/>
    <cellStyle name="Normal 23 2 2 5 3 3" xfId="17786"/>
    <cellStyle name="Normal 23 2 2 5 3 3 2" xfId="53978"/>
    <cellStyle name="Normal 23 2 2 5 3 4" xfId="43019"/>
    <cellStyle name="Normal 23 2 2 5 4" xfId="17787"/>
    <cellStyle name="Normal 23 2 2 5 4 2" xfId="43018"/>
    <cellStyle name="Normal 23 2 2 5 5" xfId="17788"/>
    <cellStyle name="Normal 23 2 2 5 5 2" xfId="32787"/>
    <cellStyle name="Normal 23 2 2 5 6" xfId="17789"/>
    <cellStyle name="Normal 23 2 2 5 6 2" xfId="32786"/>
    <cellStyle name="Normal 23 2 2 5 7" xfId="17790"/>
    <cellStyle name="Normal 23 2 2 5 7 2" xfId="56953"/>
    <cellStyle name="Normal 23 2 2 5 8" xfId="55607"/>
    <cellStyle name="Normal 23 2 2 6" xfId="17791"/>
    <cellStyle name="Normal 23 2 2 6 2" xfId="17792"/>
    <cellStyle name="Normal 23 2 2 6 2 2" xfId="17793"/>
    <cellStyle name="Normal 23 2 2 6 2 2 2" xfId="17794"/>
    <cellStyle name="Normal 23 2 2 6 2 2 2 2" xfId="43015"/>
    <cellStyle name="Normal 23 2 2 6 2 2 3" xfId="53977"/>
    <cellStyle name="Normal 23 2 2 6 2 3" xfId="17795"/>
    <cellStyle name="Normal 23 2 2 6 2 3 2" xfId="32785"/>
    <cellStyle name="Normal 23 2 2 6 2 4" xfId="17796"/>
    <cellStyle name="Normal 23 2 2 6 2 4 2" xfId="31001"/>
    <cellStyle name="Normal 23 2 2 6 2 5" xfId="17797"/>
    <cellStyle name="Normal 23 2 2 6 2 5 2" xfId="32784"/>
    <cellStyle name="Normal 23 2 2 6 2 6" xfId="56951"/>
    <cellStyle name="Normal 23 2 2 6 3" xfId="17798"/>
    <cellStyle name="Normal 23 2 2 6 3 2" xfId="17799"/>
    <cellStyle name="Normal 23 2 2 6 3 2 2" xfId="42997"/>
    <cellStyle name="Normal 23 2 2 6 3 3" xfId="17800"/>
    <cellStyle name="Normal 23 2 2 6 3 3 2" xfId="56949"/>
    <cellStyle name="Normal 23 2 2 6 3 4" xfId="43014"/>
    <cellStyle name="Normal 23 2 2 6 4" xfId="17801"/>
    <cellStyle name="Normal 23 2 2 6 4 2" xfId="43013"/>
    <cellStyle name="Normal 23 2 2 6 5" xfId="17802"/>
    <cellStyle name="Normal 23 2 2 6 5 2" xfId="43012"/>
    <cellStyle name="Normal 23 2 2 6 6" xfId="17803"/>
    <cellStyle name="Normal 23 2 2 6 6 2" xfId="43011"/>
    <cellStyle name="Normal 23 2 2 6 7" xfId="17804"/>
    <cellStyle name="Normal 23 2 2 6 7 2" xfId="31000"/>
    <cellStyle name="Normal 23 2 2 6 8" xfId="43010"/>
    <cellStyle name="Normal 23 2 2 7" xfId="17805"/>
    <cellStyle name="Normal 23 2 2 7 2" xfId="17806"/>
    <cellStyle name="Normal 23 2 2 7 2 2" xfId="17807"/>
    <cellStyle name="Normal 23 2 2 7 2 2 2" xfId="43009"/>
    <cellStyle name="Normal 23 2 2 7 2 3" xfId="43008"/>
    <cellStyle name="Normal 23 2 2 7 3" xfId="17808"/>
    <cellStyle name="Normal 23 2 2 7 3 2" xfId="30999"/>
    <cellStyle name="Normal 23 2 2 7 4" xfId="17809"/>
    <cellStyle name="Normal 23 2 2 7 4 2" xfId="43007"/>
    <cellStyle name="Normal 23 2 2 7 5" xfId="17810"/>
    <cellStyle name="Normal 23 2 2 7 5 2" xfId="43006"/>
    <cellStyle name="Normal 23 2 2 7 6" xfId="43005"/>
    <cellStyle name="Normal 23 2 2 8" xfId="17811"/>
    <cellStyle name="Normal 23 2 2 8 2" xfId="17812"/>
    <cellStyle name="Normal 23 2 2 8 2 2" xfId="43004"/>
    <cellStyle name="Normal 23 2 2 8 3" xfId="17813"/>
    <cellStyle name="Normal 23 2 2 8 3 2" xfId="43003"/>
    <cellStyle name="Normal 23 2 2 8 4" xfId="43002"/>
    <cellStyle name="Normal 23 2 2 9" xfId="17814"/>
    <cellStyle name="Normal 23 2 2 9 2" xfId="43001"/>
    <cellStyle name="Normal 23 2 2_Risikomatrise BM 2011" xfId="1518"/>
    <cellStyle name="Normal 23 2 3" xfId="1519"/>
    <cellStyle name="Normal 23 2 3 2" xfId="17816"/>
    <cellStyle name="Normal 23 2 3 2 2" xfId="17817"/>
    <cellStyle name="Normal 23 2 3 2 2 2" xfId="17818"/>
    <cellStyle name="Normal 23 2 3 2 2 2 2" xfId="43000"/>
    <cellStyle name="Normal 23 2 3 2 2 3" xfId="42999"/>
    <cellStyle name="Normal 23 2 3 2 3" xfId="17819"/>
    <cellStyle name="Normal 23 2 3 2 3 2" xfId="42998"/>
    <cellStyle name="Normal 23 2 3 2 4" xfId="32783"/>
    <cellStyle name="Normal 23 2 3 3" xfId="17820"/>
    <cellStyle name="Normal 23 2 3 3 2" xfId="17821"/>
    <cellStyle name="Normal 23 2 3 3 2 2" xfId="42996"/>
    <cellStyle name="Normal 23 2 3 3 3" xfId="56948"/>
    <cellStyle name="Normal 23 2 3 4" xfId="17822"/>
    <cellStyle name="Normal 23 2 3 4 2" xfId="32782"/>
    <cellStyle name="Normal 23 2 3 5" xfId="17823"/>
    <cellStyle name="Normal 23 2 3 5 2" xfId="30998"/>
    <cellStyle name="Normal 23 2 3 6" xfId="30031"/>
    <cellStyle name="Normal 23 2 3 6 2" xfId="56947"/>
    <cellStyle name="Normal 23 2 3 7" xfId="17815"/>
    <cellStyle name="Normal 23 2 3 8" xfId="32781"/>
    <cellStyle name="Normal 23 2 3 9" xfId="3280"/>
    <cellStyle name="Normal 23 2 3_Score samlet Q4 2011" xfId="17824"/>
    <cellStyle name="Normal 23 2 4" xfId="1520"/>
    <cellStyle name="Normal 23 2 4 10" xfId="17825"/>
    <cellStyle name="Normal 23 2 4 10 2" xfId="42995"/>
    <cellStyle name="Normal 23 2 4 11" xfId="56946"/>
    <cellStyle name="Normal 23 2 4 12" xfId="32780"/>
    <cellStyle name="Normal 23 2 4 13" xfId="42994"/>
    <cellStyle name="Normal 23 2 4 14" xfId="56945"/>
    <cellStyle name="Normal 23 2 4 15" xfId="3281"/>
    <cellStyle name="Normal 23 2 4 2" xfId="17826"/>
    <cellStyle name="Normal 23 2 4 2 2" xfId="17827"/>
    <cellStyle name="Normal 23 2 4 2 2 2" xfId="17828"/>
    <cellStyle name="Normal 23 2 4 2 2 2 2" xfId="32779"/>
    <cellStyle name="Normal 23 2 4 2 2 3" xfId="30997"/>
    <cellStyle name="Normal 23 2 4 2 3" xfId="17829"/>
    <cellStyle name="Normal 23 2 4 2 3 2" xfId="56944"/>
    <cellStyle name="Normal 23 2 4 2 4" xfId="32778"/>
    <cellStyle name="Normal 23 2 4 3" xfId="17830"/>
    <cellStyle name="Normal 23 2 4 3 2" xfId="17831"/>
    <cellStyle name="Normal 23 2 4 3 2 2" xfId="17832"/>
    <cellStyle name="Normal 23 2 4 3 2 2 2" xfId="42993"/>
    <cellStyle name="Normal 23 2 4 3 2 3" xfId="17833"/>
    <cellStyle name="Normal 23 2 4 3 2 3 2" xfId="56943"/>
    <cellStyle name="Normal 23 2 4 3 2 4" xfId="32777"/>
    <cellStyle name="Normal 23 2 4 3 3" xfId="17834"/>
    <cellStyle name="Normal 23 2 4 3 3 2" xfId="30996"/>
    <cellStyle name="Normal 23 2 4 3 4" xfId="17835"/>
    <cellStyle name="Normal 23 2 4 3 4 2" xfId="56942"/>
    <cellStyle name="Normal 23 2 4 3 5" xfId="17836"/>
    <cellStyle name="Normal 23 2 4 3 5 2" xfId="32776"/>
    <cellStyle name="Normal 23 2 4 3 6" xfId="42992"/>
    <cellStyle name="Normal 23 2 4 4" xfId="17837"/>
    <cellStyle name="Normal 23 2 4 4 2" xfId="17838"/>
    <cellStyle name="Normal 23 2 4 4 2 2" xfId="56941"/>
    <cellStyle name="Normal 23 2 4 4 3" xfId="17839"/>
    <cellStyle name="Normal 23 2 4 4 3 2" xfId="32775"/>
    <cellStyle name="Normal 23 2 4 4 4" xfId="42991"/>
    <cellStyle name="Normal 23 2 4 5" xfId="17840"/>
    <cellStyle name="Normal 23 2 4 5 2" xfId="56940"/>
    <cellStyle name="Normal 23 2 4 6" xfId="17841"/>
    <cellStyle name="Normal 23 2 4 6 2" xfId="32774"/>
    <cellStyle name="Normal 23 2 4 7" xfId="17842"/>
    <cellStyle name="Normal 23 2 4 7 2" xfId="42989"/>
    <cellStyle name="Normal 23 2 4 8" xfId="17843"/>
    <cellStyle name="Normal 23 2 4 8 2" xfId="56939"/>
    <cellStyle name="Normal 23 2 4 9" xfId="17844"/>
    <cellStyle name="Normal 23 2 4 9 2" xfId="42990"/>
    <cellStyle name="Normal 23 2 5" xfId="17845"/>
    <cellStyle name="Normal 23 2 5 2" xfId="17846"/>
    <cellStyle name="Normal 23 2 5 2 2" xfId="17847"/>
    <cellStyle name="Normal 23 2 5 2 2 2" xfId="32773"/>
    <cellStyle name="Normal 23 2 5 2 3" xfId="32772"/>
    <cellStyle name="Normal 23 2 5 3" xfId="17848"/>
    <cellStyle name="Normal 23 2 5 3 2" xfId="42988"/>
    <cellStyle name="Normal 23 2 5 4" xfId="56937"/>
    <cellStyle name="Normal 23 2 6" xfId="17849"/>
    <cellStyle name="Normal 23 2 6 2" xfId="17850"/>
    <cellStyle name="Normal 23 2 6 2 2" xfId="17851"/>
    <cellStyle name="Normal 23 2 6 2 2 2" xfId="32771"/>
    <cellStyle name="Normal 23 2 6 2 3" xfId="42987"/>
    <cellStyle name="Normal 23 2 6 3" xfId="17852"/>
    <cellStyle name="Normal 23 2 6 3 2" xfId="56936"/>
    <cellStyle name="Normal 23 2 6 4" xfId="32770"/>
    <cellStyle name="Normal 23 2 7" xfId="17853"/>
    <cellStyle name="Normal 23 2 7 2" xfId="17854"/>
    <cellStyle name="Normal 23 2 7 2 2" xfId="17855"/>
    <cellStyle name="Normal 23 2 7 2 2 2" xfId="42986"/>
    <cellStyle name="Normal 23 2 7 2 3" xfId="53976"/>
    <cellStyle name="Normal 23 2 7 3" xfId="17856"/>
    <cellStyle name="Normal 23 2 7 3 2" xfId="56935"/>
    <cellStyle name="Normal 23 2 7 4" xfId="32769"/>
    <cellStyle name="Normal 23 2 8" xfId="17857"/>
    <cellStyle name="Normal 23 2 8 2" xfId="17858"/>
    <cellStyle name="Normal 23 2 8 2 2" xfId="17859"/>
    <cellStyle name="Normal 23 2 8 2 2 2" xfId="42985"/>
    <cellStyle name="Normal 23 2 8 2 3" xfId="56934"/>
    <cellStyle name="Normal 23 2 8 3" xfId="17860"/>
    <cellStyle name="Normal 23 2 8 3 2" xfId="32768"/>
    <cellStyle name="Normal 23 2 8 4" xfId="42984"/>
    <cellStyle name="Normal 23 2 9" xfId="17861"/>
    <cellStyle name="Normal 23 2 9 2" xfId="17862"/>
    <cellStyle name="Normal 23 2 9 2 2" xfId="56933"/>
    <cellStyle name="Normal 23 2 9 3" xfId="32767"/>
    <cellStyle name="Normal 23 2_Risikomatrise samlet 2012" xfId="17863"/>
    <cellStyle name="Normal 23 3" xfId="1521"/>
    <cellStyle name="Normal 23 3 10" xfId="17865"/>
    <cellStyle name="Normal 23 3 10 2" xfId="42983"/>
    <cellStyle name="Normal 23 3 11" xfId="17866"/>
    <cellStyle name="Normal 23 3 11 2" xfId="56932"/>
    <cellStyle name="Normal 23 3 12" xfId="17867"/>
    <cellStyle name="Normal 23 3 12 2" xfId="32766"/>
    <cellStyle name="Normal 23 3 13" xfId="17868"/>
    <cellStyle name="Normal 23 3 13 2" xfId="30995"/>
    <cellStyle name="Normal 23 3 14" xfId="17869"/>
    <cellStyle name="Normal 23 3 14 2" xfId="56931"/>
    <cellStyle name="Normal 23 3 15" xfId="30032"/>
    <cellStyle name="Normal 23 3 15 2" xfId="32765"/>
    <cellStyle name="Normal 23 3 16" xfId="17864"/>
    <cellStyle name="Normal 23 3 17" xfId="42982"/>
    <cellStyle name="Normal 23 3 18" xfId="3282"/>
    <cellStyle name="Normal 23 3 2" xfId="1522"/>
    <cellStyle name="Normal 23 3 2 10" xfId="17871"/>
    <cellStyle name="Normal 23 3 2 10 2" xfId="56930"/>
    <cellStyle name="Normal 23 3 2 11" xfId="17872"/>
    <cellStyle name="Normal 23 3 2 11 2" xfId="32764"/>
    <cellStyle name="Normal 23 3 2 12" xfId="17870"/>
    <cellStyle name="Normal 23 3 2 12 2" xfId="42981"/>
    <cellStyle name="Normal 23 3 2 13" xfId="56929"/>
    <cellStyle name="Normal 23 3 2 14" xfId="32763"/>
    <cellStyle name="Normal 23 3 2 15" xfId="42980"/>
    <cellStyle name="Normal 23 3 2 16" xfId="56928"/>
    <cellStyle name="Normal 23 3 2 17" xfId="3283"/>
    <cellStyle name="Normal 23 3 2 2" xfId="17873"/>
    <cellStyle name="Normal 23 3 2 2 2" xfId="17874"/>
    <cellStyle name="Normal 23 3 2 2 2 2" xfId="17875"/>
    <cellStyle name="Normal 23 3 2 2 2 2 2" xfId="17876"/>
    <cellStyle name="Normal 23 3 2 2 2 2 2 2" xfId="32762"/>
    <cellStyle name="Normal 23 3 2 2 2 2 3" xfId="42979"/>
    <cellStyle name="Normal 23 3 2 2 2 3" xfId="17877"/>
    <cellStyle name="Normal 23 3 2 2 2 3 2" xfId="17878"/>
    <cellStyle name="Normal 23 3 2 2 2 3 2 2" xfId="17879"/>
    <cellStyle name="Normal 23 3 2 2 2 3 2 2 2" xfId="42978"/>
    <cellStyle name="Normal 23 3 2 2 2 3 2 3" xfId="17880"/>
    <cellStyle name="Normal 23 3 2 2 2 3 2 3 2" xfId="30994"/>
    <cellStyle name="Normal 23 3 2 2 2 3 2 4" xfId="42975"/>
    <cellStyle name="Normal 23 3 2 2 2 3 3" xfId="17881"/>
    <cellStyle name="Normal 23 3 2 2 2 3 3 2" xfId="56927"/>
    <cellStyle name="Normal 23 3 2 2 2 3 4" xfId="17882"/>
    <cellStyle name="Normal 23 3 2 2 2 3 4 2" xfId="33923"/>
    <cellStyle name="Normal 23 3 2 2 2 3 5" xfId="17883"/>
    <cellStyle name="Normal 23 3 2 2 2 3 5 2" xfId="42977"/>
    <cellStyle name="Normal 23 3 2 2 2 3 6" xfId="53975"/>
    <cellStyle name="Normal 23 3 2 2 2 4" xfId="17884"/>
    <cellStyle name="Normal 23 3 2 2 2 4 2" xfId="17885"/>
    <cellStyle name="Normal 23 3 2 2 2 4 2 2" xfId="3869"/>
    <cellStyle name="Normal 23 3 2 2 2 4 3" xfId="17886"/>
    <cellStyle name="Normal 23 3 2 2 2 4 3 2" xfId="42976"/>
    <cellStyle name="Normal 23 3 2 2 2 4 4" xfId="42972"/>
    <cellStyle name="Normal 23 3 2 2 2 5" xfId="17887"/>
    <cellStyle name="Normal 23 3 2 2 2 5 2" xfId="56926"/>
    <cellStyle name="Normal 23 3 2 2 2 6" xfId="17888"/>
    <cellStyle name="Normal 23 3 2 2 2 6 2" xfId="42974"/>
    <cellStyle name="Normal 23 3 2 2 2 7" xfId="17889"/>
    <cellStyle name="Normal 23 3 2 2 2 7 2" xfId="42973"/>
    <cellStyle name="Normal 23 3 2 2 2 8" xfId="17890"/>
    <cellStyle name="Normal 23 3 2 2 2 8 2" xfId="32761"/>
    <cellStyle name="Normal 23 3 2 2 2 9" xfId="42970"/>
    <cellStyle name="Normal 23 3 2 2 3" xfId="17891"/>
    <cellStyle name="Normal 23 3 2 2 3 2" xfId="17892"/>
    <cellStyle name="Normal 23 3 2 2 3 2 2" xfId="17893"/>
    <cellStyle name="Normal 23 3 2 2 3 2 2 2" xfId="17894"/>
    <cellStyle name="Normal 23 3 2 2 3 2 2 2 2" xfId="56925"/>
    <cellStyle name="Normal 23 3 2 2 3 2 2 3" xfId="30993"/>
    <cellStyle name="Normal 23 3 2 2 3 2 3" xfId="17895"/>
    <cellStyle name="Normal 23 3 2 2 3 2 3 2" xfId="42971"/>
    <cellStyle name="Normal 23 3 2 2 3 2 4" xfId="17896"/>
    <cellStyle name="Normal 23 3 2 2 3 2 4 2" xfId="3868"/>
    <cellStyle name="Normal 23 3 2 2 3 2 5" xfId="17897"/>
    <cellStyle name="Normal 23 3 2 2 3 2 5 2" xfId="30992"/>
    <cellStyle name="Normal 23 3 2 2 3 2 6" xfId="56924"/>
    <cellStyle name="Normal 23 3 2 2 3 3" xfId="17898"/>
    <cellStyle name="Normal 23 3 2 2 3 3 2" xfId="17899"/>
    <cellStyle name="Normal 23 3 2 2 3 3 2 2" xfId="42969"/>
    <cellStyle name="Normal 23 3 2 2 3 3 3" xfId="17900"/>
    <cellStyle name="Normal 23 3 2 2 3 3 3 2" xfId="42968"/>
    <cellStyle name="Normal 23 3 2 2 3 3 4" xfId="32760"/>
    <cellStyle name="Normal 23 3 2 2 3 4" xfId="17901"/>
    <cellStyle name="Normal 23 3 2 2 3 4 2" xfId="42967"/>
    <cellStyle name="Normal 23 3 2 2 3 5" xfId="17902"/>
    <cellStyle name="Normal 23 3 2 2 3 5 2" xfId="42956"/>
    <cellStyle name="Normal 23 3 2 2 3 6" xfId="17903"/>
    <cellStyle name="Normal 23 3 2 2 3 6 2" xfId="56923"/>
    <cellStyle name="Normal 23 3 2 2 3 7" xfId="17904"/>
    <cellStyle name="Normal 23 3 2 2 3 7 2" xfId="42966"/>
    <cellStyle name="Normal 23 3 2 2 3 8" xfId="42965"/>
    <cellStyle name="Normal 23 3 2 2 4" xfId="17905"/>
    <cellStyle name="Normal 23 3 2 2 4 2" xfId="17906"/>
    <cellStyle name="Normal 23 3 2 2 4 2 2" xfId="17907"/>
    <cellStyle name="Normal 23 3 2 2 4 2 2 2" xfId="17908"/>
    <cellStyle name="Normal 23 3 2 2 4 2 2 2 2" xfId="30991"/>
    <cellStyle name="Normal 23 3 2 2 4 2 2 3" xfId="42964"/>
    <cellStyle name="Normal 23 3 2 2 4 2 3" xfId="17909"/>
    <cellStyle name="Normal 23 3 2 2 4 2 3 2" xfId="42963"/>
    <cellStyle name="Normal 23 3 2 2 4 2 4" xfId="17910"/>
    <cellStyle name="Normal 23 3 2 2 4 2 4 2" xfId="42962"/>
    <cellStyle name="Normal 23 3 2 2 4 2 5" xfId="17911"/>
    <cellStyle name="Normal 23 3 2 2 4 2 5 2" xfId="55084"/>
    <cellStyle name="Normal 23 3 2 2 4 2 6" xfId="42961"/>
    <cellStyle name="Normal 23 3 2 2 4 3" xfId="17912"/>
    <cellStyle name="Normal 23 3 2 2 4 3 2" xfId="17913"/>
    <cellStyle name="Normal 23 3 2 2 4 3 2 2" xfId="30990"/>
    <cellStyle name="Normal 23 3 2 2 4 3 3" xfId="17914"/>
    <cellStyle name="Normal 23 3 2 2 4 3 3 2" xfId="42960"/>
    <cellStyle name="Normal 23 3 2 2 4 3 4" xfId="30989"/>
    <cellStyle name="Normal 23 3 2 2 4 4" xfId="17915"/>
    <cellStyle name="Normal 23 3 2 2 4 4 2" xfId="42959"/>
    <cellStyle name="Normal 23 3 2 2 4 5" xfId="17916"/>
    <cellStyle name="Normal 23 3 2 2 4 5 2" xfId="30988"/>
    <cellStyle name="Normal 23 3 2 2 4 6" xfId="17917"/>
    <cellStyle name="Normal 23 3 2 2 4 6 2" xfId="42958"/>
    <cellStyle name="Normal 23 3 2 2 4 7" xfId="17918"/>
    <cellStyle name="Normal 23 3 2 2 4 7 2" xfId="30987"/>
    <cellStyle name="Normal 23 3 2 2 4 8" xfId="17919"/>
    <cellStyle name="Normal 23 3 2 2 4 8 2" xfId="42957"/>
    <cellStyle name="Normal 23 3 2 2 4 9" xfId="30986"/>
    <cellStyle name="Normal 23 3 2 2 5" xfId="17920"/>
    <cellStyle name="Normal 23 3 2 2 5 2" xfId="17921"/>
    <cellStyle name="Normal 23 3 2 2 5 2 2" xfId="32759"/>
    <cellStyle name="Normal 23 3 2 2 5 3" xfId="17922"/>
    <cellStyle name="Normal 23 3 2 2 5 3 2" xfId="30985"/>
    <cellStyle name="Normal 23 3 2 2 5 4" xfId="17923"/>
    <cellStyle name="Normal 23 3 2 2 5 4 2" xfId="42955"/>
    <cellStyle name="Normal 23 3 2 2 5 5" xfId="30984"/>
    <cellStyle name="Normal 23 3 2 2 6" xfId="17924"/>
    <cellStyle name="Normal 23 3 2 2 6 2" xfId="42954"/>
    <cellStyle name="Normal 23 3 2 2 7" xfId="30983"/>
    <cellStyle name="Normal 23 3 2 2_Risikomatrise samlet 2012" xfId="17925"/>
    <cellStyle name="Normal 23 3 2 3" xfId="17926"/>
    <cellStyle name="Normal 23 3 2 3 2" xfId="17927"/>
    <cellStyle name="Normal 23 3 2 3 2 2" xfId="17928"/>
    <cellStyle name="Normal 23 3 2 3 2 2 2" xfId="53974"/>
    <cellStyle name="Normal 23 3 2 3 2 3" xfId="30982"/>
    <cellStyle name="Normal 23 3 2 3 3" xfId="17929"/>
    <cellStyle name="Normal 23 3 2 3 3 2" xfId="53165"/>
    <cellStyle name="Normal 23 3 2 3 4" xfId="53648"/>
    <cellStyle name="Normal 23 3 2 4" xfId="17930"/>
    <cellStyle name="Normal 23 3 2 4 2" xfId="17931"/>
    <cellStyle name="Normal 23 3 2 4 2 2" xfId="42952"/>
    <cellStyle name="Normal 23 3 2 4 3" xfId="53164"/>
    <cellStyle name="Normal 23 3 2 5" xfId="17932"/>
    <cellStyle name="Normal 23 3 2 5 2" xfId="17933"/>
    <cellStyle name="Normal 23 3 2 5 2 2" xfId="17934"/>
    <cellStyle name="Normal 23 3 2 5 2 2 2" xfId="30981"/>
    <cellStyle name="Normal 23 3 2 5 2 3" xfId="42951"/>
    <cellStyle name="Normal 23 3 2 5 3" xfId="17935"/>
    <cellStyle name="Normal 23 3 2 5 3 2" xfId="42950"/>
    <cellStyle name="Normal 23 3 2 5 4" xfId="42949"/>
    <cellStyle name="Normal 23 3 2 6" xfId="17936"/>
    <cellStyle name="Normal 23 3 2 6 2" xfId="17937"/>
    <cellStyle name="Normal 23 3 2 6 2 2" xfId="30980"/>
    <cellStyle name="Normal 23 3 2 6 3" xfId="42948"/>
    <cellStyle name="Normal 23 3 2 7" xfId="17938"/>
    <cellStyle name="Normal 23 3 2 7 2" xfId="42947"/>
    <cellStyle name="Normal 23 3 2 8" xfId="17939"/>
    <cellStyle name="Normal 23 3 2 8 2" xfId="42946"/>
    <cellStyle name="Normal 23 3 2 9" xfId="17940"/>
    <cellStyle name="Normal 23 3 2 9 2" xfId="42945"/>
    <cellStyle name="Normal 23 3 2_Risikomatrise samlet 2012" xfId="17941"/>
    <cellStyle name="Normal 23 3 3" xfId="17942"/>
    <cellStyle name="Normal 23 3 3 2" xfId="17943"/>
    <cellStyle name="Normal 23 3 3 2 2" xfId="17944"/>
    <cellStyle name="Normal 23 3 3 2 2 2" xfId="42944"/>
    <cellStyle name="Normal 23 3 3 2 3" xfId="42943"/>
    <cellStyle name="Normal 23 3 3 3" xfId="17945"/>
    <cellStyle name="Normal 23 3 3 3 2" xfId="17946"/>
    <cellStyle name="Normal 23 3 3 3 2 2" xfId="17947"/>
    <cellStyle name="Normal 23 3 3 3 2 2 2" xfId="42942"/>
    <cellStyle name="Normal 23 3 3 3 2 3" xfId="17948"/>
    <cellStyle name="Normal 23 3 3 3 2 3 2" xfId="42941"/>
    <cellStyle name="Normal 23 3 3 3 2 4" xfId="42940"/>
    <cellStyle name="Normal 23 3 3 3 3" xfId="17949"/>
    <cellStyle name="Normal 23 3 3 3 3 2" xfId="42939"/>
    <cellStyle name="Normal 23 3 3 3 4" xfId="17950"/>
    <cellStyle name="Normal 23 3 3 3 4 2" xfId="42938"/>
    <cellStyle name="Normal 23 3 3 3 5" xfId="17951"/>
    <cellStyle name="Normal 23 3 3 3 5 2" xfId="42937"/>
    <cellStyle name="Normal 23 3 3 3 6" xfId="42936"/>
    <cellStyle name="Normal 23 3 3 4" xfId="17952"/>
    <cellStyle name="Normal 23 3 3 4 2" xfId="17953"/>
    <cellStyle name="Normal 23 3 3 4 2 2" xfId="42935"/>
    <cellStyle name="Normal 23 3 3 4 3" xfId="17954"/>
    <cellStyle name="Normal 23 3 3 4 3 2" xfId="33922"/>
    <cellStyle name="Normal 23 3 3 4 4" xfId="42953"/>
    <cellStyle name="Normal 23 3 3 5" xfId="17955"/>
    <cellStyle name="Normal 23 3 3 5 2" xfId="42934"/>
    <cellStyle name="Normal 23 3 3 6" xfId="17956"/>
    <cellStyle name="Normal 23 3 3 6 2" xfId="42933"/>
    <cellStyle name="Normal 23 3 3 7" xfId="17957"/>
    <cellStyle name="Normal 23 3 3 7 2" xfId="42932"/>
    <cellStyle name="Normal 23 3 3 8" xfId="17958"/>
    <cellStyle name="Normal 23 3 3 8 2" xfId="42931"/>
    <cellStyle name="Normal 23 3 3 9" xfId="42930"/>
    <cellStyle name="Normal 23 3 4" xfId="17959"/>
    <cellStyle name="Normal 23 3 4 2" xfId="17960"/>
    <cellStyle name="Normal 23 3 4 2 2" xfId="17961"/>
    <cellStyle name="Normal 23 3 4 2 2 2" xfId="42929"/>
    <cellStyle name="Normal 23 3 4 2 3" xfId="42928"/>
    <cellStyle name="Normal 23 3 4 3" xfId="17962"/>
    <cellStyle name="Normal 23 3 4 3 2" xfId="42927"/>
    <cellStyle name="Normal 23 3 4 4" xfId="42926"/>
    <cellStyle name="Normal 23 3 5" xfId="17963"/>
    <cellStyle name="Normal 23 3 5 2" xfId="17964"/>
    <cellStyle name="Normal 23 3 5 2 2" xfId="17965"/>
    <cellStyle name="Normal 23 3 5 2 2 2" xfId="17966"/>
    <cellStyle name="Normal 23 3 5 2 2 2 2" xfId="42925"/>
    <cellStyle name="Normal 23 3 5 2 2 3" xfId="42924"/>
    <cellStyle name="Normal 23 3 5 2 3" xfId="17967"/>
    <cellStyle name="Normal 23 3 5 2 3 2" xfId="42923"/>
    <cellStyle name="Normal 23 3 5 2 4" xfId="17968"/>
    <cellStyle name="Normal 23 3 5 2 4 2" xfId="42922"/>
    <cellStyle name="Normal 23 3 5 2 5" xfId="17969"/>
    <cellStyle name="Normal 23 3 5 2 5 2" xfId="42921"/>
    <cellStyle name="Normal 23 3 5 2 6" xfId="42920"/>
    <cellStyle name="Normal 23 3 5 3" xfId="17970"/>
    <cellStyle name="Normal 23 3 5 3 2" xfId="17971"/>
    <cellStyle name="Normal 23 3 5 3 2 2" xfId="42919"/>
    <cellStyle name="Normal 23 3 5 3 3" xfId="17972"/>
    <cellStyle name="Normal 23 3 5 3 3 2" xfId="42918"/>
    <cellStyle name="Normal 23 3 5 3 4" xfId="42917"/>
    <cellStyle name="Normal 23 3 5 4" xfId="17973"/>
    <cellStyle name="Normal 23 3 5 4 2" xfId="42916"/>
    <cellStyle name="Normal 23 3 5 5" xfId="17974"/>
    <cellStyle name="Normal 23 3 5 5 2" xfId="42915"/>
    <cellStyle name="Normal 23 3 5 6" xfId="17975"/>
    <cellStyle name="Normal 23 3 5 6 2" xfId="42914"/>
    <cellStyle name="Normal 23 3 5 7" xfId="17976"/>
    <cellStyle name="Normal 23 3 5 7 2" xfId="42913"/>
    <cellStyle name="Normal 23 3 5 8" xfId="42912"/>
    <cellStyle name="Normal 23 3 6" xfId="17977"/>
    <cellStyle name="Normal 23 3 6 2" xfId="17978"/>
    <cellStyle name="Normal 23 3 6 2 2" xfId="17979"/>
    <cellStyle name="Normal 23 3 6 2 2 2" xfId="17980"/>
    <cellStyle name="Normal 23 3 6 2 2 2 2" xfId="42911"/>
    <cellStyle name="Normal 23 3 6 2 2 3" xfId="42910"/>
    <cellStyle name="Normal 23 3 6 2 3" xfId="17981"/>
    <cellStyle name="Normal 23 3 6 2 3 2" xfId="42909"/>
    <cellStyle name="Normal 23 3 6 2 4" xfId="17982"/>
    <cellStyle name="Normal 23 3 6 2 4 2" xfId="42908"/>
    <cellStyle name="Normal 23 3 6 2 5" xfId="17983"/>
    <cellStyle name="Normal 23 3 6 2 5 2" xfId="42907"/>
    <cellStyle name="Normal 23 3 6 2 6" xfId="42906"/>
    <cellStyle name="Normal 23 3 6 3" xfId="17984"/>
    <cellStyle name="Normal 23 3 6 3 2" xfId="17985"/>
    <cellStyle name="Normal 23 3 6 3 2 2" xfId="42905"/>
    <cellStyle name="Normal 23 3 6 3 3" xfId="17986"/>
    <cellStyle name="Normal 23 3 6 3 3 2" xfId="42904"/>
    <cellStyle name="Normal 23 3 6 3 4" xfId="42903"/>
    <cellStyle name="Normal 23 3 6 4" xfId="17987"/>
    <cellStyle name="Normal 23 3 6 4 2" xfId="42902"/>
    <cellStyle name="Normal 23 3 6 5" xfId="17988"/>
    <cellStyle name="Normal 23 3 6 5 2" xfId="42901"/>
    <cellStyle name="Normal 23 3 6 6" xfId="17989"/>
    <cellStyle name="Normal 23 3 6 6 2" xfId="42900"/>
    <cellStyle name="Normal 23 3 6 7" xfId="17990"/>
    <cellStyle name="Normal 23 3 6 7 2" xfId="42899"/>
    <cellStyle name="Normal 23 3 6 8" xfId="42898"/>
    <cellStyle name="Normal 23 3 7" xfId="17991"/>
    <cellStyle name="Normal 23 3 7 2" xfId="17992"/>
    <cellStyle name="Normal 23 3 7 2 2" xfId="17993"/>
    <cellStyle name="Normal 23 3 7 2 2 2" xfId="42897"/>
    <cellStyle name="Normal 23 3 7 2 3" xfId="55608"/>
    <cellStyle name="Normal 23 3 7 3" xfId="17994"/>
    <cellStyle name="Normal 23 3 7 3 2" xfId="53973"/>
    <cellStyle name="Normal 23 3 7 4" xfId="17995"/>
    <cellStyle name="Normal 23 3 7 4 2" xfId="42895"/>
    <cellStyle name="Normal 23 3 7 5" xfId="17996"/>
    <cellStyle name="Normal 23 3 7 5 2" xfId="42894"/>
    <cellStyle name="Normal 23 3 7 6" xfId="42893"/>
    <cellStyle name="Normal 23 3 8" xfId="17997"/>
    <cellStyle name="Normal 23 3 8 2" xfId="17998"/>
    <cellStyle name="Normal 23 3 8 2 2" xfId="42892"/>
    <cellStyle name="Normal 23 3 8 3" xfId="17999"/>
    <cellStyle name="Normal 23 3 8 3 2" xfId="42891"/>
    <cellStyle name="Normal 23 3 8 4" xfId="42890"/>
    <cellStyle name="Normal 23 3 9" xfId="18000"/>
    <cellStyle name="Normal 23 3 9 2" xfId="42889"/>
    <cellStyle name="Normal 23 3_Risikomatrise BM 2012" xfId="18001"/>
    <cellStyle name="Normal 23 4" xfId="1523"/>
    <cellStyle name="Normal 23 4 2" xfId="18003"/>
    <cellStyle name="Normal 23 4 2 2" xfId="18004"/>
    <cellStyle name="Normal 23 4 2 2 2" xfId="18005"/>
    <cellStyle name="Normal 23 4 2 2 2 2" xfId="42888"/>
    <cellStyle name="Normal 23 4 2 2 3" xfId="33921"/>
    <cellStyle name="Normal 23 4 2 3" xfId="18006"/>
    <cellStyle name="Normal 23 4 2 3 2" xfId="42896"/>
    <cellStyle name="Normal 23 4 2 4" xfId="42887"/>
    <cellStyle name="Normal 23 4 3" xfId="18007"/>
    <cellStyle name="Normal 23 4 3 2" xfId="18008"/>
    <cellStyle name="Normal 23 4 3 2 2" xfId="53972"/>
    <cellStyle name="Normal 23 4 3 3" xfId="42886"/>
    <cellStyle name="Normal 23 4 4" xfId="18009"/>
    <cellStyle name="Normal 23 4 4 2" xfId="42885"/>
    <cellStyle name="Normal 23 4 5" xfId="18010"/>
    <cellStyle name="Normal 23 4 5 2" xfId="42884"/>
    <cellStyle name="Normal 23 4 6" xfId="30033"/>
    <cellStyle name="Normal 23 4 6 2" xfId="42883"/>
    <cellStyle name="Normal 23 4 7" xfId="18002"/>
    <cellStyle name="Normal 23 4 8" xfId="42882"/>
    <cellStyle name="Normal 23 4 9" xfId="3284"/>
    <cellStyle name="Normal 23 4_Score samlet Q4 2011" xfId="18011"/>
    <cellStyle name="Normal 23 5" xfId="1524"/>
    <cellStyle name="Normal 23 5 2" xfId="18013"/>
    <cellStyle name="Normal 23 5 2 2" xfId="18014"/>
    <cellStyle name="Normal 23 5 2 2 2" xfId="42881"/>
    <cellStyle name="Normal 23 5 2 3" xfId="42880"/>
    <cellStyle name="Normal 23 5 3" xfId="18015"/>
    <cellStyle name="Normal 23 5 3 2" xfId="42879"/>
    <cellStyle name="Normal 23 5 4" xfId="18016"/>
    <cellStyle name="Normal 23 5 4 2" xfId="35033"/>
    <cellStyle name="Normal 23 5 5" xfId="30034"/>
    <cellStyle name="Normal 23 5 5 2" xfId="42876"/>
    <cellStyle name="Normal 23 5 6" xfId="18012"/>
    <cellStyle name="Normal 23 5 7" xfId="53163"/>
    <cellStyle name="Normal 23 5 8" xfId="3285"/>
    <cellStyle name="Normal 23 6" xfId="18017"/>
    <cellStyle name="Normal 23 6 2" xfId="18018"/>
    <cellStyle name="Normal 23 6 2 2" xfId="42878"/>
    <cellStyle name="Normal 23 6 3" xfId="42877"/>
    <cellStyle name="Normal 23 7" xfId="18019"/>
    <cellStyle name="Normal 23 7 2" xfId="54633"/>
    <cellStyle name="Normal 23 8" xfId="18020"/>
    <cellStyle name="Normal 23 8 2" xfId="42875"/>
    <cellStyle name="Normal 23 9" xfId="30027"/>
    <cellStyle name="Normal 23 9 2" xfId="53167"/>
    <cellStyle name="Normal 24" xfId="1525"/>
    <cellStyle name="Normal 24 10" xfId="18021"/>
    <cellStyle name="Normal 24 11" xfId="35032"/>
    <cellStyle name="Normal 24 12" xfId="3286"/>
    <cellStyle name="Normal 24 2" xfId="1526"/>
    <cellStyle name="Normal 24 2 10" xfId="18023"/>
    <cellStyle name="Normal 24 2 10 2" xfId="18024"/>
    <cellStyle name="Normal 24 2 10 2 2" xfId="42874"/>
    <cellStyle name="Normal 24 2 10 3" xfId="55971"/>
    <cellStyle name="Normal 24 2 11" xfId="18025"/>
    <cellStyle name="Normal 24 2 11 2" xfId="18026"/>
    <cellStyle name="Normal 24 2 11 2 2" xfId="31888"/>
    <cellStyle name="Normal 24 2 11 3" xfId="42873"/>
    <cellStyle name="Normal 24 2 12" xfId="18027"/>
    <cellStyle name="Normal 24 2 12 2" xfId="53161"/>
    <cellStyle name="Normal 24 2 13" xfId="18028"/>
    <cellStyle name="Normal 24 2 13 2" xfId="35034"/>
    <cellStyle name="Normal 24 2 14" xfId="30036"/>
    <cellStyle name="Normal 24 2 14 2" xfId="42872"/>
    <cellStyle name="Normal 24 2 15" xfId="18022"/>
    <cellStyle name="Normal 24 2 16" xfId="53160"/>
    <cellStyle name="Normal 24 2 17" xfId="3287"/>
    <cellStyle name="Normal 24 2 2" xfId="1527"/>
    <cellStyle name="Normal 24 2 2 10" xfId="18030"/>
    <cellStyle name="Normal 24 2 2 10 2" xfId="56203"/>
    <cellStyle name="Normal 24 2 2 11" xfId="18031"/>
    <cellStyle name="Normal 24 2 2 11 2" xfId="42871"/>
    <cellStyle name="Normal 24 2 2 12" xfId="18032"/>
    <cellStyle name="Normal 24 2 2 12 2" xfId="53159"/>
    <cellStyle name="Normal 24 2 2 13" xfId="18033"/>
    <cellStyle name="Normal 24 2 2 13 2" xfId="35030"/>
    <cellStyle name="Normal 24 2 2 14" xfId="18029"/>
    <cellStyle name="Normal 24 2 2 14 2" xfId="42870"/>
    <cellStyle name="Normal 24 2 2 15" xfId="53158"/>
    <cellStyle name="Normal 24 2 2 16" xfId="35029"/>
    <cellStyle name="Normal 24 2 2 17" xfId="42869"/>
    <cellStyle name="Normal 24 2 2 18" xfId="53157"/>
    <cellStyle name="Normal 24 2 2 19" xfId="3288"/>
    <cellStyle name="Normal 24 2 2 2" xfId="1528"/>
    <cellStyle name="Normal 24 2 2 2 10" xfId="18034"/>
    <cellStyle name="Normal 24 2 2 2 11" xfId="32908"/>
    <cellStyle name="Normal 24 2 2 2 12" xfId="3289"/>
    <cellStyle name="Normal 24 2 2 2 2" xfId="1529"/>
    <cellStyle name="Normal 24 2 2 2 2 10" xfId="18036"/>
    <cellStyle name="Normal 24 2 2 2 2 10 2" xfId="4151"/>
    <cellStyle name="Normal 24 2 2 2 2 11" xfId="18037"/>
    <cellStyle name="Normal 24 2 2 2 2 11 2" xfId="42868"/>
    <cellStyle name="Normal 24 2 2 2 2 12" xfId="18038"/>
    <cellStyle name="Normal 24 2 2 2 2 12 2" xfId="53156"/>
    <cellStyle name="Normal 24 2 2 2 2 13" xfId="18035"/>
    <cellStyle name="Normal 24 2 2 2 2 13 2" xfId="35031"/>
    <cellStyle name="Normal 24 2 2 2 2 14" xfId="42867"/>
    <cellStyle name="Normal 24 2 2 2 2 15" xfId="53155"/>
    <cellStyle name="Normal 24 2 2 2 2 16" xfId="53642"/>
    <cellStyle name="Normal 24 2 2 2 2 17" xfId="42866"/>
    <cellStyle name="Normal 24 2 2 2 2 18" xfId="3290"/>
    <cellStyle name="Normal 24 2 2 2 2 2" xfId="18039"/>
    <cellStyle name="Normal 24 2 2 2 2 2 2" xfId="18040"/>
    <cellStyle name="Normal 24 2 2 2 2 2 2 2" xfId="18041"/>
    <cellStyle name="Normal 24 2 2 2 2 2 2 2 2" xfId="53154"/>
    <cellStyle name="Normal 24 2 2 2 2 2 2 3" xfId="57383"/>
    <cellStyle name="Normal 24 2 2 2 2 2 3" xfId="18042"/>
    <cellStyle name="Normal 24 2 2 2 2 2 3 2" xfId="18043"/>
    <cellStyle name="Normal 24 2 2 2 2 2 3 2 2" xfId="18044"/>
    <cellStyle name="Normal 24 2 2 2 2 2 3 2 2 2" xfId="42865"/>
    <cellStyle name="Normal 24 2 2 2 2 2 3 2 3" xfId="18045"/>
    <cellStyle name="Normal 24 2 2 2 2 2 3 2 3 2" xfId="55083"/>
    <cellStyle name="Normal 24 2 2 2 2 2 3 2 4" xfId="53153"/>
    <cellStyle name="Normal 24 2 2 2 2 2 3 3" xfId="18046"/>
    <cellStyle name="Normal 24 2 2 2 2 2 3 3 2" xfId="42864"/>
    <cellStyle name="Normal 24 2 2 2 2 2 3 4" xfId="18047"/>
    <cellStyle name="Normal 24 2 2 2 2 2 3 4 2" xfId="42863"/>
    <cellStyle name="Normal 24 2 2 2 2 2 3 5" xfId="18048"/>
    <cellStyle name="Normal 24 2 2 2 2 2 3 5 2" xfId="53646"/>
    <cellStyle name="Normal 24 2 2 2 2 2 3 6" xfId="42860"/>
    <cellStyle name="Normal 24 2 2 2 2 2 4" xfId="18049"/>
    <cellStyle name="Normal 24 2 2 2 2 2 4 2" xfId="18050"/>
    <cellStyle name="Normal 24 2 2 2 2 2 4 2 2" xfId="53152"/>
    <cellStyle name="Normal 24 2 2 2 2 2 4 3" xfId="18051"/>
    <cellStyle name="Normal 24 2 2 2 2 2 4 3 2" xfId="42862"/>
    <cellStyle name="Normal 24 2 2 2 2 2 4 4" xfId="42861"/>
    <cellStyle name="Normal 24 2 2 2 2 2 5" xfId="18052"/>
    <cellStyle name="Normal 24 2 2 2 2 2 5 2" xfId="35025"/>
    <cellStyle name="Normal 24 2 2 2 2 2 6" xfId="18053"/>
    <cellStyle name="Normal 24 2 2 2 2 2 6 2" xfId="42857"/>
    <cellStyle name="Normal 24 2 2 2 2 2 7" xfId="18054"/>
    <cellStyle name="Normal 24 2 2 2 2 2 7 2" xfId="53151"/>
    <cellStyle name="Normal 24 2 2 2 2 2 8" xfId="18055"/>
    <cellStyle name="Normal 24 2 2 2 2 2 8 2" xfId="42859"/>
    <cellStyle name="Normal 24 2 2 2 2 2 9" xfId="42858"/>
    <cellStyle name="Normal 24 2 2 2 2 3" xfId="18056"/>
    <cellStyle name="Normal 24 2 2 2 2 3 2" xfId="18057"/>
    <cellStyle name="Normal 24 2 2 2 2 3 2 2" xfId="18058"/>
    <cellStyle name="Normal 24 2 2 2 2 3 2 2 2" xfId="35024"/>
    <cellStyle name="Normal 24 2 2 2 2 3 2 3" xfId="42855"/>
    <cellStyle name="Normal 24 2 2 2 2 3 3" xfId="18059"/>
    <cellStyle name="Normal 24 2 2 2 2 3 3 2" xfId="53150"/>
    <cellStyle name="Normal 24 2 2 2 2 3 4" xfId="30979"/>
    <cellStyle name="Normal 24 2 2 2 2 4" xfId="18060"/>
    <cellStyle name="Normal 24 2 2 2 2 4 2" xfId="18061"/>
    <cellStyle name="Normal 24 2 2 2 2 4 2 2" xfId="18062"/>
    <cellStyle name="Normal 24 2 2 2 2 4 2 2 2" xfId="18063"/>
    <cellStyle name="Normal 24 2 2 2 2 4 2 2 2 2" xfId="42856"/>
    <cellStyle name="Normal 24 2 2 2 2 4 2 2 3" xfId="31886"/>
    <cellStyle name="Normal 24 2 2 2 2 4 2 3" xfId="18064"/>
    <cellStyle name="Normal 24 2 2 2 2 4 2 3 2" xfId="42852"/>
    <cellStyle name="Normal 24 2 2 2 2 4 2 4" xfId="18065"/>
    <cellStyle name="Normal 24 2 2 2 2 4 2 4 2" xfId="53149"/>
    <cellStyle name="Normal 24 2 2 2 2 4 2 5" xfId="18066"/>
    <cellStyle name="Normal 24 2 2 2 2 4 2 5 2" xfId="42854"/>
    <cellStyle name="Normal 24 2 2 2 2 4 2 6" xfId="42853"/>
    <cellStyle name="Normal 24 2 2 2 2 4 3" xfId="18067"/>
    <cellStyle name="Normal 24 2 2 2 2 4 3 2" xfId="18068"/>
    <cellStyle name="Normal 24 2 2 2 2 4 3 2 2" xfId="35026"/>
    <cellStyle name="Normal 24 2 2 2 2 4 3 3" xfId="18069"/>
    <cellStyle name="Normal 24 2 2 2 2 4 3 3 2" xfId="53970"/>
    <cellStyle name="Normal 24 2 2 2 2 4 3 4" xfId="53148"/>
    <cellStyle name="Normal 24 2 2 2 2 4 4" xfId="18070"/>
    <cellStyle name="Normal 24 2 2 2 2 4 4 2" xfId="42851"/>
    <cellStyle name="Normal 24 2 2 2 2 4 5" xfId="18071"/>
    <cellStyle name="Normal 24 2 2 2 2 4 5 2" xfId="42850"/>
    <cellStyle name="Normal 24 2 2 2 2 4 6" xfId="18072"/>
    <cellStyle name="Normal 24 2 2 2 2 4 6 2" xfId="35023"/>
    <cellStyle name="Normal 24 2 2 2 2 4 7" xfId="18073"/>
    <cellStyle name="Normal 24 2 2 2 2 4 7 2" xfId="42791"/>
    <cellStyle name="Normal 24 2 2 2 2 4 8" xfId="53135"/>
    <cellStyle name="Normal 24 2 2 2 2 5" xfId="18074"/>
    <cellStyle name="Normal 24 2 2 2 2 5 2" xfId="18075"/>
    <cellStyle name="Normal 24 2 2 2 2 5 2 2" xfId="18076"/>
    <cellStyle name="Normal 24 2 2 2 2 5 2 2 2" xfId="18077"/>
    <cellStyle name="Normal 24 2 2 2 2 5 2 2 2 2" xfId="42848"/>
    <cellStyle name="Normal 24 2 2 2 2 5 2 2 3" xfId="42847"/>
    <cellStyle name="Normal 24 2 2 2 2 5 2 3" xfId="18078"/>
    <cellStyle name="Normal 24 2 2 2 2 5 2 3 2" xfId="55081"/>
    <cellStyle name="Normal 24 2 2 2 2 5 2 4" xfId="18079"/>
    <cellStyle name="Normal 24 2 2 2 2 5 2 4 2" xfId="42846"/>
    <cellStyle name="Normal 24 2 2 2 2 5 2 5" xfId="18080"/>
    <cellStyle name="Normal 24 2 2 2 2 5 2 5 2" xfId="42842"/>
    <cellStyle name="Normal 24 2 2 2 2 5 2 6" xfId="53147"/>
    <cellStyle name="Normal 24 2 2 2 2 5 3" xfId="18081"/>
    <cellStyle name="Normal 24 2 2 2 2 5 3 2" xfId="18082"/>
    <cellStyle name="Normal 24 2 2 2 2 5 3 2 2" xfId="42849"/>
    <cellStyle name="Normal 24 2 2 2 2 5 3 3" xfId="18083"/>
    <cellStyle name="Normal 24 2 2 2 2 5 3 3 2" xfId="42845"/>
    <cellStyle name="Normal 24 2 2 2 2 5 3 4" xfId="42844"/>
    <cellStyle name="Normal 24 2 2 2 2 5 4" xfId="18084"/>
    <cellStyle name="Normal 24 2 2 2 2 5 4 2" xfId="42843"/>
    <cellStyle name="Normal 24 2 2 2 2 5 5" xfId="18085"/>
    <cellStyle name="Normal 24 2 2 2 2 5 5 2" xfId="35022"/>
    <cellStyle name="Normal 24 2 2 2 2 5 6" xfId="18086"/>
    <cellStyle name="Normal 24 2 2 2 2 5 6 2" xfId="55080"/>
    <cellStyle name="Normal 24 2 2 2 2 5 7" xfId="18087"/>
    <cellStyle name="Normal 24 2 2 2 2 5 7 2" xfId="42841"/>
    <cellStyle name="Normal 24 2 2 2 2 5 8" xfId="42840"/>
    <cellStyle name="Normal 24 2 2 2 2 6" xfId="18088"/>
    <cellStyle name="Normal 24 2 2 2 2 6 2" xfId="18089"/>
    <cellStyle name="Normal 24 2 2 2 2 6 2 2" xfId="18090"/>
    <cellStyle name="Normal 24 2 2 2 2 6 2 2 2" xfId="42839"/>
    <cellStyle name="Normal 24 2 2 2 2 6 2 3" xfId="42838"/>
    <cellStyle name="Normal 24 2 2 2 2 6 3" xfId="18091"/>
    <cellStyle name="Normal 24 2 2 2 2 6 3 2" xfId="42837"/>
    <cellStyle name="Normal 24 2 2 2 2 6 4" xfId="18092"/>
    <cellStyle name="Normal 24 2 2 2 2 6 4 2" xfId="42836"/>
    <cellStyle name="Normal 24 2 2 2 2 6 5" xfId="18093"/>
    <cellStyle name="Normal 24 2 2 2 2 6 5 2" xfId="42835"/>
    <cellStyle name="Normal 24 2 2 2 2 6 6" xfId="30978"/>
    <cellStyle name="Normal 24 2 2 2 2 7" xfId="18094"/>
    <cellStyle name="Normal 24 2 2 2 2 7 2" xfId="18095"/>
    <cellStyle name="Normal 24 2 2 2 2 7 2 2" xfId="42834"/>
    <cellStyle name="Normal 24 2 2 2 2 7 3" xfId="18096"/>
    <cellStyle name="Normal 24 2 2 2 2 7 3 2" xfId="30977"/>
    <cellStyle name="Normal 24 2 2 2 2 7 4" xfId="42833"/>
    <cellStyle name="Normal 24 2 2 2 2 8" xfId="18097"/>
    <cellStyle name="Normal 24 2 2 2 2 8 2" xfId="30976"/>
    <cellStyle name="Normal 24 2 2 2 2 9" xfId="18098"/>
    <cellStyle name="Normal 24 2 2 2 2 9 2" xfId="42832"/>
    <cellStyle name="Normal 24 2 2 2 2_Risikomatrise BM 2012" xfId="18099"/>
    <cellStyle name="Normal 24 2 2 2 3" xfId="1530"/>
    <cellStyle name="Normal 24 2 2 2 3 10" xfId="18100"/>
    <cellStyle name="Normal 24 2 2 2 3 10 2" xfId="30975"/>
    <cellStyle name="Normal 24 2 2 2 3 11" xfId="42831"/>
    <cellStyle name="Normal 24 2 2 2 3 12" xfId="30974"/>
    <cellStyle name="Normal 24 2 2 2 3 13" xfId="42830"/>
    <cellStyle name="Normal 24 2 2 2 3 14" xfId="30973"/>
    <cellStyle name="Normal 24 2 2 2 3 15" xfId="3291"/>
    <cellStyle name="Normal 24 2 2 2 3 2" xfId="18101"/>
    <cellStyle name="Normal 24 2 2 2 3 2 2" xfId="18102"/>
    <cellStyle name="Normal 24 2 2 2 3 2 2 2" xfId="18103"/>
    <cellStyle name="Normal 24 2 2 2 3 2 2 2 2" xfId="42829"/>
    <cellStyle name="Normal 24 2 2 2 3 2 2 3" xfId="30972"/>
    <cellStyle name="Normal 24 2 2 2 3 2 3" xfId="18104"/>
    <cellStyle name="Normal 24 2 2 2 3 2 3 2" xfId="42821"/>
    <cellStyle name="Normal 24 2 2 2 3 2 4" xfId="53162"/>
    <cellStyle name="Normal 24 2 2 2 3 3" xfId="18105"/>
    <cellStyle name="Normal 24 2 2 2 3 3 2" xfId="18106"/>
    <cellStyle name="Normal 24 2 2 2 3 3 2 2" xfId="18107"/>
    <cellStyle name="Normal 24 2 2 2 3 3 2 2 2" xfId="42828"/>
    <cellStyle name="Normal 24 2 2 2 3 3 2 3" xfId="18108"/>
    <cellStyle name="Normal 24 2 2 2 3 3 2 3 2" xfId="30971"/>
    <cellStyle name="Normal 24 2 2 2 3 3 2 4" xfId="30970"/>
    <cellStyle name="Normal 24 2 2 2 3 3 3" xfId="18109"/>
    <cellStyle name="Normal 24 2 2 2 3 3 3 2" xfId="53146"/>
    <cellStyle name="Normal 24 2 2 2 3 3 4" xfId="18110"/>
    <cellStyle name="Normal 24 2 2 2 3 3 4 2" xfId="42827"/>
    <cellStyle name="Normal 24 2 2 2 3 3 5" xfId="18111"/>
    <cellStyle name="Normal 24 2 2 2 3 3 5 2" xfId="33655"/>
    <cellStyle name="Normal 24 2 2 2 3 3 6" xfId="30969"/>
    <cellStyle name="Normal 24 2 2 2 3 4" xfId="18112"/>
    <cellStyle name="Normal 24 2 2 2 3 4 2" xfId="18113"/>
    <cellStyle name="Normal 24 2 2 2 3 4 2 2" xfId="53145"/>
    <cellStyle name="Normal 24 2 2 2 3 4 3" xfId="18114"/>
    <cellStyle name="Normal 24 2 2 2 3 4 3 2" xfId="42826"/>
    <cellStyle name="Normal 24 2 2 2 3 4 4" xfId="35027"/>
    <cellStyle name="Normal 24 2 2 2 3 5" xfId="18115"/>
    <cellStyle name="Normal 24 2 2 2 3 5 2" xfId="42824"/>
    <cellStyle name="Normal 24 2 2 2 3 6" xfId="18116"/>
    <cellStyle name="Normal 24 2 2 2 3 6 2" xfId="53144"/>
    <cellStyle name="Normal 24 2 2 2 3 7" xfId="18117"/>
    <cellStyle name="Normal 24 2 2 2 3 7 2" xfId="42825"/>
    <cellStyle name="Normal 24 2 2 2 3 8" xfId="18118"/>
    <cellStyle name="Normal 24 2 2 2 3 8 2" xfId="35021"/>
    <cellStyle name="Normal 24 2 2 2 3 9" xfId="18119"/>
    <cellStyle name="Normal 24 2 2 2 3 9 2" xfId="30968"/>
    <cellStyle name="Normal 24 2 2 2 4" xfId="18120"/>
    <cellStyle name="Normal 24 2 2 2 4 2" xfId="18121"/>
    <cellStyle name="Normal 24 2 2 2 4 2 2" xfId="53143"/>
    <cellStyle name="Normal 24 2 2 2 4 3" xfId="42823"/>
    <cellStyle name="Normal 24 2 2 2 5" xfId="18122"/>
    <cellStyle name="Normal 24 2 2 2 5 2" xfId="18123"/>
    <cellStyle name="Normal 24 2 2 2 5 2 2" xfId="42822"/>
    <cellStyle name="Normal 24 2 2 2 5 3" xfId="35020"/>
    <cellStyle name="Normal 24 2 2 2 6" xfId="18124"/>
    <cellStyle name="Normal 24 2 2 2 6 2" xfId="18125"/>
    <cellStyle name="Normal 24 2 2 2 6 2 2" xfId="35019"/>
    <cellStyle name="Normal 24 2 2 2 6 3" xfId="42818"/>
    <cellStyle name="Normal 24 2 2 2 7" xfId="18126"/>
    <cellStyle name="Normal 24 2 2 2 7 2" xfId="53142"/>
    <cellStyle name="Normal 24 2 2 2 8" xfId="18127"/>
    <cellStyle name="Normal 24 2 2 2 8 2" xfId="42820"/>
    <cellStyle name="Normal 24 2 2 2 9" xfId="30037"/>
    <cellStyle name="Normal 24 2 2 2 9 2" xfId="42819"/>
    <cellStyle name="Normal 24 2 2 2_Risikomatrise samlet 2012" xfId="18128"/>
    <cellStyle name="Normal 24 2 2 3" xfId="1531"/>
    <cellStyle name="Normal 24 2 2 3 10" xfId="18130"/>
    <cellStyle name="Normal 24 2 2 3 10 2" xfId="35018"/>
    <cellStyle name="Normal 24 2 2 3 11" xfId="18129"/>
    <cellStyle name="Normal 24 2 2 3 11 2" xfId="42816"/>
    <cellStyle name="Normal 24 2 2 3 12" xfId="33596"/>
    <cellStyle name="Normal 24 2 2 3 13" xfId="42817"/>
    <cellStyle name="Normal 24 2 2 3 14" xfId="30967"/>
    <cellStyle name="Normal 24 2 2 3 15" xfId="35017"/>
    <cellStyle name="Normal 24 2 2 3 16" xfId="3292"/>
    <cellStyle name="Normal 24 2 2 3 2" xfId="18131"/>
    <cellStyle name="Normal 24 2 2 3 2 2" xfId="18132"/>
    <cellStyle name="Normal 24 2 2 3 2 2 2" xfId="18133"/>
    <cellStyle name="Normal 24 2 2 3 2 2 2 2" xfId="18134"/>
    <cellStyle name="Normal 24 2 2 3 2 2 2 2 2" xfId="42813"/>
    <cellStyle name="Normal 24 2 2 3 2 2 2 3" xfId="53140"/>
    <cellStyle name="Normal 24 2 2 3 2 2 3" xfId="18135"/>
    <cellStyle name="Normal 24 2 2 3 2 2 3 2" xfId="42815"/>
    <cellStyle name="Normal 24 2 2 3 2 2 4" xfId="18136"/>
    <cellStyle name="Normal 24 2 2 3 2 2 4 2" xfId="42814"/>
    <cellStyle name="Normal 24 2 2 3 2 2 5" xfId="18137"/>
    <cellStyle name="Normal 24 2 2 3 2 2 5 2" xfId="35016"/>
    <cellStyle name="Normal 24 2 2 3 2 2 6" xfId="42810"/>
    <cellStyle name="Normal 24 2 2 3 2 3" xfId="18138"/>
    <cellStyle name="Normal 24 2 2 3 2 3 2" xfId="18139"/>
    <cellStyle name="Normal 24 2 2 3 2 3 2 2" xfId="53139"/>
    <cellStyle name="Normal 24 2 2 3 2 3 3" xfId="18140"/>
    <cellStyle name="Normal 24 2 2 3 2 3 3 2" xfId="42812"/>
    <cellStyle name="Normal 24 2 2 3 2 3 4" xfId="42811"/>
    <cellStyle name="Normal 24 2 2 3 2 4" xfId="18141"/>
    <cellStyle name="Normal 24 2 2 3 2 4 2" xfId="31887"/>
    <cellStyle name="Normal 24 2 2 3 2 5" xfId="18142"/>
    <cellStyle name="Normal 24 2 2 3 2 5 2" xfId="42807"/>
    <cellStyle name="Normal 24 2 2 3 2 6" xfId="18143"/>
    <cellStyle name="Normal 24 2 2 3 2 6 2" xfId="53141"/>
    <cellStyle name="Normal 24 2 2 3 2 7" xfId="18144"/>
    <cellStyle name="Normal 24 2 2 3 2 7 2" xfId="42809"/>
    <cellStyle name="Normal 24 2 2 3 2 8" xfId="42808"/>
    <cellStyle name="Normal 24 2 2 3 3" xfId="18145"/>
    <cellStyle name="Normal 24 2 2 3 3 2" xfId="18146"/>
    <cellStyle name="Normal 24 2 2 3 3 2 2" xfId="18147"/>
    <cellStyle name="Normal 24 2 2 3 3 2 2 2" xfId="18148"/>
    <cellStyle name="Normal 24 2 2 3 3 2 2 2 2" xfId="35028"/>
    <cellStyle name="Normal 24 2 2 3 3 2 2 3" xfId="42804"/>
    <cellStyle name="Normal 24 2 2 3 3 2 3" xfId="18149"/>
    <cellStyle name="Normal 24 2 2 3 3 2 3 2" xfId="55968"/>
    <cellStyle name="Normal 24 2 2 3 3 2 4" xfId="18150"/>
    <cellStyle name="Normal 24 2 2 3 3 2 4 2" xfId="42806"/>
    <cellStyle name="Normal 24 2 2 3 3 2 5" xfId="18151"/>
    <cellStyle name="Normal 24 2 2 3 3 2 5 2" xfId="42805"/>
    <cellStyle name="Normal 24 2 2 3 3 2 6" xfId="53645"/>
    <cellStyle name="Normal 24 2 2 3 3 3" xfId="18152"/>
    <cellStyle name="Normal 24 2 2 3 3 3 2" xfId="18153"/>
    <cellStyle name="Normal 24 2 2 3 3 3 2 2" xfId="42801"/>
    <cellStyle name="Normal 24 2 2 3 3 3 3" xfId="18154"/>
    <cellStyle name="Normal 24 2 2 3 3 3 3 2" xfId="53138"/>
    <cellStyle name="Normal 24 2 2 3 3 3 4" xfId="42803"/>
    <cellStyle name="Normal 24 2 2 3 3 4" xfId="18155"/>
    <cellStyle name="Normal 24 2 2 3 3 4 2" xfId="42802"/>
    <cellStyle name="Normal 24 2 2 3 3 5" xfId="18156"/>
    <cellStyle name="Normal 24 2 2 3 3 5 2" xfId="53644"/>
    <cellStyle name="Normal 24 2 2 3 3 6" xfId="18157"/>
    <cellStyle name="Normal 24 2 2 3 3 6 2" xfId="42798"/>
    <cellStyle name="Normal 24 2 2 3 3 7" xfId="18158"/>
    <cellStyle name="Normal 24 2 2 3 3 7 2" xfId="53137"/>
    <cellStyle name="Normal 24 2 2 3 3 8" xfId="42800"/>
    <cellStyle name="Normal 24 2 2 3 4" xfId="18159"/>
    <cellStyle name="Normal 24 2 2 3 4 2" xfId="18160"/>
    <cellStyle name="Normal 24 2 2 3 4 2 2" xfId="18161"/>
    <cellStyle name="Normal 24 2 2 3 4 2 2 2" xfId="42799"/>
    <cellStyle name="Normal 24 2 2 3 4 2 3" xfId="35013"/>
    <cellStyle name="Normal 24 2 2 3 4 3" xfId="18162"/>
    <cellStyle name="Normal 24 2 2 3 4 3 2" xfId="42795"/>
    <cellStyle name="Normal 24 2 2 3 4 4" xfId="18163"/>
    <cellStyle name="Normal 24 2 2 3 4 4 2" xfId="53136"/>
    <cellStyle name="Normal 24 2 2 3 4 5" xfId="18164"/>
    <cellStyle name="Normal 24 2 2 3 4 5 2" xfId="42797"/>
    <cellStyle name="Normal 24 2 2 3 4 6" xfId="42796"/>
    <cellStyle name="Normal 24 2 2 3 5" xfId="18165"/>
    <cellStyle name="Normal 24 2 2 3 5 2" xfId="18166"/>
    <cellStyle name="Normal 24 2 2 3 5 2 2" xfId="31885"/>
    <cellStyle name="Normal 24 2 2 3 5 3" xfId="18167"/>
    <cellStyle name="Normal 24 2 2 3 5 3 2" xfId="42792"/>
    <cellStyle name="Normal 24 2 2 3 5 4" xfId="57625"/>
    <cellStyle name="Normal 24 2 2 3 6" xfId="18168"/>
    <cellStyle name="Normal 24 2 2 3 6 2" xfId="42794"/>
    <cellStyle name="Normal 24 2 2 3 7" xfId="18169"/>
    <cellStyle name="Normal 24 2 2 3 7 2" xfId="42793"/>
    <cellStyle name="Normal 24 2 2 3 8" xfId="18170"/>
    <cellStyle name="Normal 24 2 2 3 8 2" xfId="35014"/>
    <cellStyle name="Normal 24 2 2 3 9" xfId="18171"/>
    <cellStyle name="Normal 24 2 2 3 9 2" xfId="35012"/>
    <cellStyle name="Normal 24 2 2 4" xfId="1532"/>
    <cellStyle name="Normal 24 2 2 4 10" xfId="3293"/>
    <cellStyle name="Normal 24 2 2 4 2" xfId="18173"/>
    <cellStyle name="Normal 24 2 2 4 2 2" xfId="18174"/>
    <cellStyle name="Normal 24 2 2 4 2 2 2" xfId="18175"/>
    <cellStyle name="Normal 24 2 2 4 2 2 2 2" xfId="18176"/>
    <cellStyle name="Normal 24 2 2 4 2 2 2 2 2" xfId="42790"/>
    <cellStyle name="Normal 24 2 2 4 2 2 2 3" xfId="18177"/>
    <cellStyle name="Normal 24 2 2 4 2 2 2 3 2" xfId="53134"/>
    <cellStyle name="Normal 24 2 2 4 2 2 2 4" xfId="35011"/>
    <cellStyle name="Normal 24 2 2 4 2 2 3" xfId="18178"/>
    <cellStyle name="Normal 24 2 2 4 2 2 3 2" xfId="42789"/>
    <cellStyle name="Normal 24 2 2 4 2 2 4" xfId="18179"/>
    <cellStyle name="Normal 24 2 2 4 2 2 4 2" xfId="33331"/>
    <cellStyle name="Normal 24 2 2 4 2 2 5" xfId="18180"/>
    <cellStyle name="Normal 24 2 2 4 2 2 5 2" xfId="35010"/>
    <cellStyle name="Normal 24 2 2 4 2 2 6" xfId="42788"/>
    <cellStyle name="Normal 24 2 2 4 2 3" xfId="18181"/>
    <cellStyle name="Normal 24 2 2 4 2 3 2" xfId="18182"/>
    <cellStyle name="Normal 24 2 2 4 2 3 2 2" xfId="53133"/>
    <cellStyle name="Normal 24 2 2 4 2 3 3" xfId="18183"/>
    <cellStyle name="Normal 24 2 2 4 2 3 3 2" xfId="4152"/>
    <cellStyle name="Normal 24 2 2 4 2 3 4" xfId="42787"/>
    <cellStyle name="Normal 24 2 2 4 2 4" xfId="18184"/>
    <cellStyle name="Normal 24 2 2 4 2 4 2" xfId="53132"/>
    <cellStyle name="Normal 24 2 2 4 2 5" xfId="18185"/>
    <cellStyle name="Normal 24 2 2 4 2 5 2" xfId="35015"/>
    <cellStyle name="Normal 24 2 2 4 2 6" xfId="18186"/>
    <cellStyle name="Normal 24 2 2 4 2 6 2" xfId="42786"/>
    <cellStyle name="Normal 24 2 2 4 2 7" xfId="18187"/>
    <cellStyle name="Normal 24 2 2 4 2 7 2" xfId="53131"/>
    <cellStyle name="Normal 24 2 2 4 2 8" xfId="53643"/>
    <cellStyle name="Normal 24 2 2 4 3" xfId="18188"/>
    <cellStyle name="Normal 24 2 2 4 3 2" xfId="18189"/>
    <cellStyle name="Normal 24 2 2 4 3 2 2" xfId="42785"/>
    <cellStyle name="Normal 24 2 2 4 3 3" xfId="53130"/>
    <cellStyle name="Normal 24 2 2 4 4" xfId="18190"/>
    <cellStyle name="Normal 24 2 2 4 4 2" xfId="18191"/>
    <cellStyle name="Normal 24 2 2 4 4 2 2" xfId="33359"/>
    <cellStyle name="Normal 24 2 2 4 4 3" xfId="42784"/>
    <cellStyle name="Normal 24 2 2 4 5" xfId="18192"/>
    <cellStyle name="Normal 24 2 2 4 5 2" xfId="53129"/>
    <cellStyle name="Normal 24 2 2 4 6" xfId="18193"/>
    <cellStyle name="Normal 24 2 2 4 6 2" xfId="35007"/>
    <cellStyle name="Normal 24 2 2 4 7" xfId="30038"/>
    <cellStyle name="Normal 24 2 2 4 7 2" xfId="42783"/>
    <cellStyle name="Normal 24 2 2 4 8" xfId="18172"/>
    <cellStyle name="Normal 24 2 2 4 9" xfId="53128"/>
    <cellStyle name="Normal 24 2 2 5" xfId="18194"/>
    <cellStyle name="Normal 24 2 2 5 2" xfId="18195"/>
    <cellStyle name="Normal 24 2 2 5 2 2" xfId="18196"/>
    <cellStyle name="Normal 24 2 2 5 2 2 2" xfId="18197"/>
    <cellStyle name="Normal 24 2 2 5 2 2 2 2" xfId="33654"/>
    <cellStyle name="Normal 24 2 2 5 2 2 3" xfId="30966"/>
    <cellStyle name="Normal 24 2 2 5 2 3" xfId="18198"/>
    <cellStyle name="Normal 24 2 2 5 2 3 2" xfId="53127"/>
    <cellStyle name="Normal 24 2 2 5 2 4" xfId="18199"/>
    <cellStyle name="Normal 24 2 2 5 2 4 2" xfId="35008"/>
    <cellStyle name="Normal 24 2 2 5 2 5" xfId="18200"/>
    <cellStyle name="Normal 24 2 2 5 2 5 2" xfId="42782"/>
    <cellStyle name="Normal 24 2 2 5 2 6" xfId="53126"/>
    <cellStyle name="Normal 24 2 2 5 3" xfId="18201"/>
    <cellStyle name="Normal 24 2 2 5 3 2" xfId="18202"/>
    <cellStyle name="Normal 24 2 2 5 3 2 2" xfId="35006"/>
    <cellStyle name="Normal 24 2 2 5 3 3" xfId="18203"/>
    <cellStyle name="Normal 24 2 2 5 3 3 2" xfId="30965"/>
    <cellStyle name="Normal 24 2 2 5 3 4" xfId="42781"/>
    <cellStyle name="Normal 24 2 2 5 4" xfId="18204"/>
    <cellStyle name="Normal 24 2 2 5 4 2" xfId="31017"/>
    <cellStyle name="Normal 24 2 2 5 5" xfId="18205"/>
    <cellStyle name="Normal 24 2 2 5 5 2" xfId="42780"/>
    <cellStyle name="Normal 24 2 2 5 6" xfId="18206"/>
    <cellStyle name="Normal 24 2 2 5 6 2" xfId="42779"/>
    <cellStyle name="Normal 24 2 2 5 7" xfId="18207"/>
    <cellStyle name="Normal 24 2 2 5 7 2" xfId="30963"/>
    <cellStyle name="Normal 24 2 2 5 8" xfId="42778"/>
    <cellStyle name="Normal 24 2 2 6" xfId="18208"/>
    <cellStyle name="Normal 24 2 2 6 2" xfId="18209"/>
    <cellStyle name="Normal 24 2 2 6 2 2" xfId="18210"/>
    <cellStyle name="Normal 24 2 2 6 2 2 2" xfId="18211"/>
    <cellStyle name="Normal 24 2 2 6 2 2 2 2" xfId="42773"/>
    <cellStyle name="Normal 24 2 2 6 2 2 3" xfId="53125"/>
    <cellStyle name="Normal 24 2 2 6 2 3" xfId="18212"/>
    <cellStyle name="Normal 24 2 2 6 2 3 2" xfId="42777"/>
    <cellStyle name="Normal 24 2 2 6 2 4" xfId="18213"/>
    <cellStyle name="Normal 24 2 2 6 2 4 2" xfId="42776"/>
    <cellStyle name="Normal 24 2 2 6 2 5" xfId="18214"/>
    <cellStyle name="Normal 24 2 2 6 2 5 2" xfId="42775"/>
    <cellStyle name="Normal 24 2 2 6 2 6" xfId="42774"/>
    <cellStyle name="Normal 24 2 2 6 3" xfId="18215"/>
    <cellStyle name="Normal 24 2 2 6 3 2" xfId="18216"/>
    <cellStyle name="Normal 24 2 2 6 3 2 2" xfId="35005"/>
    <cellStyle name="Normal 24 2 2 6 3 3" xfId="18217"/>
    <cellStyle name="Normal 24 2 2 6 3 3 2" xfId="42772"/>
    <cellStyle name="Normal 24 2 2 6 3 4" xfId="42767"/>
    <cellStyle name="Normal 24 2 2 6 4" xfId="18218"/>
    <cellStyle name="Normal 24 2 2 6 4 2" xfId="53124"/>
    <cellStyle name="Normal 24 2 2 6 5" xfId="18219"/>
    <cellStyle name="Normal 24 2 2 6 5 2" xfId="42771"/>
    <cellStyle name="Normal 24 2 2 6 6" xfId="18220"/>
    <cellStyle name="Normal 24 2 2 6 6 2" xfId="42770"/>
    <cellStyle name="Normal 24 2 2 6 7" xfId="18221"/>
    <cellStyle name="Normal 24 2 2 6 7 2" xfId="42769"/>
    <cellStyle name="Normal 24 2 2 6 8" xfId="42768"/>
    <cellStyle name="Normal 24 2 2 7" xfId="18222"/>
    <cellStyle name="Normal 24 2 2 7 2" xfId="18223"/>
    <cellStyle name="Normal 24 2 2 7 2 2" xfId="18224"/>
    <cellStyle name="Normal 24 2 2 7 2 2 2" xfId="35004"/>
    <cellStyle name="Normal 24 2 2 7 2 3" xfId="42766"/>
    <cellStyle name="Normal 24 2 2 7 3" xfId="18225"/>
    <cellStyle name="Normal 24 2 2 7 3 2" xfId="3870"/>
    <cellStyle name="Normal 24 2 2 7 4" xfId="18226"/>
    <cellStyle name="Normal 24 2 2 7 4 2" xfId="53123"/>
    <cellStyle name="Normal 24 2 2 7 5" xfId="18227"/>
    <cellStyle name="Normal 24 2 2 7 5 2" xfId="42765"/>
    <cellStyle name="Normal 24 2 2 7 6" xfId="42764"/>
    <cellStyle name="Normal 24 2 2 8" xfId="18228"/>
    <cellStyle name="Normal 24 2 2 8 2" xfId="18229"/>
    <cellStyle name="Normal 24 2 2 8 2 2" xfId="42763"/>
    <cellStyle name="Normal 24 2 2 8 3" xfId="18230"/>
    <cellStyle name="Normal 24 2 2 8 3 2" xfId="56922"/>
    <cellStyle name="Normal 24 2 2 8 4" xfId="31884"/>
    <cellStyle name="Normal 24 2 2 9" xfId="18231"/>
    <cellStyle name="Normal 24 2 2 9 2" xfId="42762"/>
    <cellStyle name="Normal 24 2 2_Risikomatrise BM 2011" xfId="1533"/>
    <cellStyle name="Normal 24 2 3" xfId="1534"/>
    <cellStyle name="Normal 24 2 3 2" xfId="18233"/>
    <cellStyle name="Normal 24 2 3 2 2" xfId="18234"/>
    <cellStyle name="Normal 24 2 3 2 2 2" xfId="18235"/>
    <cellStyle name="Normal 24 2 3 2 2 2 2" xfId="42759"/>
    <cellStyle name="Normal 24 2 3 2 2 3" xfId="53122"/>
    <cellStyle name="Normal 24 2 3 2 3" xfId="18236"/>
    <cellStyle name="Normal 24 2 3 2 3 2" xfId="56921"/>
    <cellStyle name="Normal 24 2 3 2 4" xfId="30964"/>
    <cellStyle name="Normal 24 2 3 3" xfId="18237"/>
    <cellStyle name="Normal 24 2 3 3 2" xfId="18238"/>
    <cellStyle name="Normal 24 2 3 3 2 2" xfId="42761"/>
    <cellStyle name="Normal 24 2 3 3 3" xfId="42760"/>
    <cellStyle name="Normal 24 2 3 4" xfId="18239"/>
    <cellStyle name="Normal 24 2 3 4 2" xfId="35009"/>
    <cellStyle name="Normal 24 2 3 5" xfId="18240"/>
    <cellStyle name="Normal 24 2 3 5 2" xfId="42758"/>
    <cellStyle name="Normal 24 2 3 6" xfId="30039"/>
    <cellStyle name="Normal 24 2 3 6 2" xfId="42753"/>
    <cellStyle name="Normal 24 2 3 7" xfId="18232"/>
    <cellStyle name="Normal 24 2 3 8" xfId="53121"/>
    <cellStyle name="Normal 24 2 3 9" xfId="3294"/>
    <cellStyle name="Normal 24 2 3_Score samlet Q4 2011" xfId="18241"/>
    <cellStyle name="Normal 24 2 4" xfId="1535"/>
    <cellStyle name="Normal 24 2 4 10" xfId="18242"/>
    <cellStyle name="Normal 24 2 4 10 2" xfId="42757"/>
    <cellStyle name="Normal 24 2 4 11" xfId="42756"/>
    <cellStyle name="Normal 24 2 4 12" xfId="42755"/>
    <cellStyle name="Normal 24 2 4 13" xfId="42754"/>
    <cellStyle name="Normal 24 2 4 14" xfId="53641"/>
    <cellStyle name="Normal 24 2 4 15" xfId="3295"/>
    <cellStyle name="Normal 24 2 4 2" xfId="18243"/>
    <cellStyle name="Normal 24 2 4 2 2" xfId="18244"/>
    <cellStyle name="Normal 24 2 4 2 2 2" xfId="18245"/>
    <cellStyle name="Normal 24 2 4 2 2 2 2" xfId="42752"/>
    <cellStyle name="Normal 24 2 4 2 2 3" xfId="42747"/>
    <cellStyle name="Normal 24 2 4 2 3" xfId="18246"/>
    <cellStyle name="Normal 24 2 4 2 3 2" xfId="53120"/>
    <cellStyle name="Normal 24 2 4 2 4" xfId="42751"/>
    <cellStyle name="Normal 24 2 4 3" xfId="18247"/>
    <cellStyle name="Normal 24 2 4 3 2" xfId="18248"/>
    <cellStyle name="Normal 24 2 4 3 2 2" xfId="18249"/>
    <cellStyle name="Normal 24 2 4 3 2 2 2" xfId="42750"/>
    <cellStyle name="Normal 24 2 4 3 2 3" xfId="18250"/>
    <cellStyle name="Normal 24 2 4 3 2 3 2" xfId="42749"/>
    <cellStyle name="Normal 24 2 4 3 2 4" xfId="42748"/>
    <cellStyle name="Normal 24 2 4 3 3" xfId="18251"/>
    <cellStyle name="Normal 24 2 4 3 3 2" xfId="35002"/>
    <cellStyle name="Normal 24 2 4 3 4" xfId="18252"/>
    <cellStyle name="Normal 24 2 4 3 4 2" xfId="42746"/>
    <cellStyle name="Normal 24 2 4 3 5" xfId="18253"/>
    <cellStyle name="Normal 24 2 4 3 5 2" xfId="42698"/>
    <cellStyle name="Normal 24 2 4 3 6" xfId="53119"/>
    <cellStyle name="Normal 24 2 4 4" xfId="18254"/>
    <cellStyle name="Normal 24 2 4 4 2" xfId="18255"/>
    <cellStyle name="Normal 24 2 4 4 2 2" xfId="42745"/>
    <cellStyle name="Normal 24 2 4 4 3" xfId="18256"/>
    <cellStyle name="Normal 24 2 4 4 3 2" xfId="42744"/>
    <cellStyle name="Normal 24 2 4 4 4" xfId="30961"/>
    <cellStyle name="Normal 24 2 4 5" xfId="18257"/>
    <cellStyle name="Normal 24 2 4 5 2" xfId="42743"/>
    <cellStyle name="Normal 24 2 4 6" xfId="18258"/>
    <cellStyle name="Normal 24 2 4 6 2" xfId="42742"/>
    <cellStyle name="Normal 24 2 4 7" xfId="18259"/>
    <cellStyle name="Normal 24 2 4 7 2" xfId="30962"/>
    <cellStyle name="Normal 24 2 4 8" xfId="18260"/>
    <cellStyle name="Normal 24 2 4 8 2" xfId="42741"/>
    <cellStyle name="Normal 24 2 4 9" xfId="18261"/>
    <cellStyle name="Normal 24 2 4 9 2" xfId="42740"/>
    <cellStyle name="Normal 24 2 5" xfId="18262"/>
    <cellStyle name="Normal 24 2 5 2" xfId="18263"/>
    <cellStyle name="Normal 24 2 5 2 2" xfId="18264"/>
    <cellStyle name="Normal 24 2 5 2 2 2" xfId="42739"/>
    <cellStyle name="Normal 24 2 5 2 3" xfId="42738"/>
    <cellStyle name="Normal 24 2 5 3" xfId="18265"/>
    <cellStyle name="Normal 24 2 5 3 2" xfId="57430"/>
    <cellStyle name="Normal 24 2 5 4" xfId="42736"/>
    <cellStyle name="Normal 24 2 6" xfId="18266"/>
    <cellStyle name="Normal 24 2 6 2" xfId="18267"/>
    <cellStyle name="Normal 24 2 6 2 2" xfId="18268"/>
    <cellStyle name="Normal 24 2 6 2 2 2" xfId="42735"/>
    <cellStyle name="Normal 24 2 6 2 3" xfId="42734"/>
    <cellStyle name="Normal 24 2 6 3" xfId="18269"/>
    <cellStyle name="Normal 24 2 6 3 2" xfId="42733"/>
    <cellStyle name="Normal 24 2 6 4" xfId="3830"/>
    <cellStyle name="Normal 24 2 7" xfId="18270"/>
    <cellStyle name="Normal 24 2 7 2" xfId="18271"/>
    <cellStyle name="Normal 24 2 7 2 2" xfId="18272"/>
    <cellStyle name="Normal 24 2 7 2 2 2" xfId="42737"/>
    <cellStyle name="Normal 24 2 7 2 3" xfId="53971"/>
    <cellStyle name="Normal 24 2 7 3" xfId="18273"/>
    <cellStyle name="Normal 24 2 7 3 2" xfId="42731"/>
    <cellStyle name="Normal 24 2 7 4" xfId="42730"/>
    <cellStyle name="Normal 24 2 8" xfId="18274"/>
    <cellStyle name="Normal 24 2 8 2" xfId="18275"/>
    <cellStyle name="Normal 24 2 8 2 2" xfId="18276"/>
    <cellStyle name="Normal 24 2 8 2 2 2" xfId="42729"/>
    <cellStyle name="Normal 24 2 8 2 3" xfId="42728"/>
    <cellStyle name="Normal 24 2 8 3" xfId="18277"/>
    <cellStyle name="Normal 24 2 8 3 2" xfId="33920"/>
    <cellStyle name="Normal 24 2 8 4" xfId="42732"/>
    <cellStyle name="Normal 24 2 9" xfId="18278"/>
    <cellStyle name="Normal 24 2 9 2" xfId="18279"/>
    <cellStyle name="Normal 24 2 9 2 2" xfId="42727"/>
    <cellStyle name="Normal 24 2 9 3" xfId="42726"/>
    <cellStyle name="Normal 24 2_Risikomatrise samlet 2012" xfId="18280"/>
    <cellStyle name="Normal 24 3" xfId="1536"/>
    <cellStyle name="Normal 24 3 10" xfId="18282"/>
    <cellStyle name="Normal 24 3 10 2" xfId="42725"/>
    <cellStyle name="Normal 24 3 11" xfId="18283"/>
    <cellStyle name="Normal 24 3 11 2" xfId="30959"/>
    <cellStyle name="Normal 24 3 12" xfId="18284"/>
    <cellStyle name="Normal 24 3 12 2" xfId="33925"/>
    <cellStyle name="Normal 24 3 13" xfId="18285"/>
    <cellStyle name="Normal 24 3 13 2" xfId="33409"/>
    <cellStyle name="Normal 24 3 14" xfId="18281"/>
    <cellStyle name="Normal 24 3 14 2" xfId="42723"/>
    <cellStyle name="Normal 24 3 15" xfId="30960"/>
    <cellStyle name="Normal 24 3 16" xfId="42722"/>
    <cellStyle name="Normal 24 3 17" xfId="42721"/>
    <cellStyle name="Normal 24 3 18" xfId="42720"/>
    <cellStyle name="Normal 24 3 19" xfId="3296"/>
    <cellStyle name="Normal 24 3 2" xfId="18286"/>
    <cellStyle name="Normal 24 3 2 10" xfId="18287"/>
    <cellStyle name="Normal 24 3 2 10 2" xfId="33919"/>
    <cellStyle name="Normal 24 3 2 11" xfId="42724"/>
    <cellStyle name="Normal 24 3 2 2" xfId="18288"/>
    <cellStyle name="Normal 24 3 2 2 2" xfId="18289"/>
    <cellStyle name="Normal 24 3 2 2 2 2" xfId="18290"/>
    <cellStyle name="Normal 24 3 2 2 2 2 2" xfId="18291"/>
    <cellStyle name="Normal 24 3 2 2 2 2 2 2" xfId="53969"/>
    <cellStyle name="Normal 24 3 2 2 2 2 3" xfId="42718"/>
    <cellStyle name="Normal 24 3 2 2 2 3" xfId="18292"/>
    <cellStyle name="Normal 24 3 2 2 2 3 2" xfId="18293"/>
    <cellStyle name="Normal 24 3 2 2 2 3 2 2" xfId="18294"/>
    <cellStyle name="Normal 24 3 2 2 2 3 2 2 2" xfId="42717"/>
    <cellStyle name="Normal 24 3 2 2 2 3 2 3" xfId="18295"/>
    <cellStyle name="Normal 24 3 2 2 2 3 2 3 2" xfId="42716"/>
    <cellStyle name="Normal 24 3 2 2 2 3 2 4" xfId="42715"/>
    <cellStyle name="Normal 24 3 2 2 2 3 3" xfId="18296"/>
    <cellStyle name="Normal 24 3 2 2 2 3 3 2" xfId="42714"/>
    <cellStyle name="Normal 24 3 2 2 2 3 4" xfId="18297"/>
    <cellStyle name="Normal 24 3 2 2 2 3 4 2" xfId="42713"/>
    <cellStyle name="Normal 24 3 2 2 2 3 5" xfId="18298"/>
    <cellStyle name="Normal 24 3 2 2 2 3 5 2" xfId="33918"/>
    <cellStyle name="Normal 24 3 2 2 2 3 6" xfId="42719"/>
    <cellStyle name="Normal 24 3 2 2 2 4" xfId="18299"/>
    <cellStyle name="Normal 24 3 2 2 2 4 2" xfId="18300"/>
    <cellStyle name="Normal 24 3 2 2 2 4 2 2" xfId="57429"/>
    <cellStyle name="Normal 24 3 2 2 2 4 3" xfId="18301"/>
    <cellStyle name="Normal 24 3 2 2 2 4 3 2" xfId="42711"/>
    <cellStyle name="Normal 24 3 2 2 2 4 4" xfId="42710"/>
    <cellStyle name="Normal 24 3 2 2 2 5" xfId="18302"/>
    <cellStyle name="Normal 24 3 2 2 2 5 2" xfId="42709"/>
    <cellStyle name="Normal 24 3 2 2 2 6" xfId="18303"/>
    <cellStyle name="Normal 24 3 2 2 2 6 2" xfId="42708"/>
    <cellStyle name="Normal 24 3 2 2 2 7" xfId="18304"/>
    <cellStyle name="Normal 24 3 2 2 2 7 2" xfId="42712"/>
    <cellStyle name="Normal 24 3 2 2 2 8" xfId="18305"/>
    <cellStyle name="Normal 24 3 2 2 2 8 2" xfId="55606"/>
    <cellStyle name="Normal 24 3 2 2 2 9" xfId="42707"/>
    <cellStyle name="Normal 24 3 2 2 3" xfId="18306"/>
    <cellStyle name="Normal 24 3 2 2 3 2" xfId="18307"/>
    <cellStyle name="Normal 24 3 2 2 3 2 2" xfId="18308"/>
    <cellStyle name="Normal 24 3 2 2 3 2 2 2" xfId="18309"/>
    <cellStyle name="Normal 24 3 2 2 3 2 2 2 2" xfId="33408"/>
    <cellStyle name="Normal 24 3 2 2 3 2 2 3" xfId="42705"/>
    <cellStyle name="Normal 24 3 2 2 3 2 3" xfId="18310"/>
    <cellStyle name="Normal 24 3 2 2 3 2 3 2" xfId="42704"/>
    <cellStyle name="Normal 24 3 2 2 3 2 4" xfId="18311"/>
    <cellStyle name="Normal 24 3 2 2 3 2 4 2" xfId="30958"/>
    <cellStyle name="Normal 24 3 2 2 3 2 5" xfId="18312"/>
    <cellStyle name="Normal 24 3 2 2 3 2 5 2" xfId="42706"/>
    <cellStyle name="Normal 24 3 2 2 3 2 6" xfId="42703"/>
    <cellStyle name="Normal 24 3 2 2 3 3" xfId="18313"/>
    <cellStyle name="Normal 24 3 2 2 3 3 2" xfId="18314"/>
    <cellStyle name="Normal 24 3 2 2 3 3 2 2" xfId="30957"/>
    <cellStyle name="Normal 24 3 2 2 3 3 3" xfId="18315"/>
    <cellStyle name="Normal 24 3 2 2 3 3 3 2" xfId="42702"/>
    <cellStyle name="Normal 24 3 2 2 3 3 4" xfId="42701"/>
    <cellStyle name="Normal 24 3 2 2 3 4" xfId="18316"/>
    <cellStyle name="Normal 24 3 2 2 3 4 2" xfId="42700"/>
    <cellStyle name="Normal 24 3 2 2 3 5" xfId="18317"/>
    <cellStyle name="Normal 24 3 2 2 3 5 2" xfId="42699"/>
    <cellStyle name="Normal 24 3 2 2 3 6" xfId="18318"/>
    <cellStyle name="Normal 24 3 2 2 3 6 2" xfId="4147"/>
    <cellStyle name="Normal 24 3 2 2 3 7" xfId="18319"/>
    <cellStyle name="Normal 24 3 2 2 3 7 2" xfId="30954"/>
    <cellStyle name="Normal 24 3 2 2 3 8" xfId="53118"/>
    <cellStyle name="Normal 24 3 2 2 4" xfId="18320"/>
    <cellStyle name="Normal 24 3 2 2 4 2" xfId="18321"/>
    <cellStyle name="Normal 24 3 2 2 4 2 2" xfId="18322"/>
    <cellStyle name="Normal 24 3 2 2 4 2 2 2" xfId="18323"/>
    <cellStyle name="Normal 24 3 2 2 4 2 2 2 2" xfId="42697"/>
    <cellStyle name="Normal 24 3 2 2 4 2 2 3" xfId="42696"/>
    <cellStyle name="Normal 24 3 2 2 4 2 3" xfId="18324"/>
    <cellStyle name="Normal 24 3 2 2 4 2 3 2" xfId="42695"/>
    <cellStyle name="Normal 24 3 2 2 4 2 4" xfId="18325"/>
    <cellStyle name="Normal 24 3 2 2 4 2 4 2" xfId="42694"/>
    <cellStyle name="Normal 24 3 2 2 4 2 5" xfId="18326"/>
    <cellStyle name="Normal 24 3 2 2 4 2 5 2" xfId="42693"/>
    <cellStyle name="Normal 24 3 2 2 4 2 6" xfId="42692"/>
    <cellStyle name="Normal 24 3 2 2 4 3" xfId="18327"/>
    <cellStyle name="Normal 24 3 2 2 4 3 2" xfId="18328"/>
    <cellStyle name="Normal 24 3 2 2 4 3 2 2" xfId="42691"/>
    <cellStyle name="Normal 24 3 2 2 4 3 3" xfId="18329"/>
    <cellStyle name="Normal 24 3 2 2 4 3 3 2" xfId="42690"/>
    <cellStyle name="Normal 24 3 2 2 4 3 4" xfId="42689"/>
    <cellStyle name="Normal 24 3 2 2 4 4" xfId="18330"/>
    <cellStyle name="Normal 24 3 2 2 4 4 2" xfId="42688"/>
    <cellStyle name="Normal 24 3 2 2 4 5" xfId="18331"/>
    <cellStyle name="Normal 24 3 2 2 4 5 2" xfId="42685"/>
    <cellStyle name="Normal 24 3 2 2 4 6" xfId="18332"/>
    <cellStyle name="Normal 24 3 2 2 4 6 2" xfId="56920"/>
    <cellStyle name="Normal 24 3 2 2 4 7" xfId="18333"/>
    <cellStyle name="Normal 24 3 2 2 4 7 2" xfId="42687"/>
    <cellStyle name="Normal 24 3 2 2 4 8" xfId="18334"/>
    <cellStyle name="Normal 24 3 2 2 4 8 2" xfId="42686"/>
    <cellStyle name="Normal 24 3 2 2 4 9" xfId="32757"/>
    <cellStyle name="Normal 24 3 2 2 5" xfId="18335"/>
    <cellStyle name="Normal 24 3 2 2 5 2" xfId="18336"/>
    <cellStyle name="Normal 24 3 2 2 5 2 2" xfId="30956"/>
    <cellStyle name="Normal 24 3 2 2 5 3" xfId="18337"/>
    <cellStyle name="Normal 24 3 2 2 5 3 2" xfId="56919"/>
    <cellStyle name="Normal 24 3 2 2 5 4" xfId="18338"/>
    <cellStyle name="Normal 24 3 2 2 5 4 2" xfId="3871"/>
    <cellStyle name="Normal 24 3 2 2 5 5" xfId="42684"/>
    <cellStyle name="Normal 24 3 2 2 6" xfId="18339"/>
    <cellStyle name="Normal 24 3 2 2 6 2" xfId="56918"/>
    <cellStyle name="Normal 24 3 2 2 7" xfId="32756"/>
    <cellStyle name="Normal 24 3 2 2_Risikomatrise samlet 2012" xfId="18340"/>
    <cellStyle name="Normal 24 3 2 3" xfId="18341"/>
    <cellStyle name="Normal 24 3 2 3 2" xfId="18342"/>
    <cellStyle name="Normal 24 3 2 3 2 2" xfId="18343"/>
    <cellStyle name="Normal 24 3 2 3 2 2 2" xfId="30955"/>
    <cellStyle name="Normal 24 3 2 3 2 3" xfId="56917"/>
    <cellStyle name="Normal 24 3 2 3 3" xfId="18344"/>
    <cellStyle name="Normal 24 3 2 3 3 2" xfId="32755"/>
    <cellStyle name="Normal 24 3 2 3 4" xfId="42683"/>
    <cellStyle name="Normal 24 3 2 4" xfId="18345"/>
    <cellStyle name="Normal 24 3 2 4 2" xfId="18346"/>
    <cellStyle name="Normal 24 3 2 4 2 2" xfId="56916"/>
    <cellStyle name="Normal 24 3 2 4 3" xfId="3872"/>
    <cellStyle name="Normal 24 3 2 5" xfId="18347"/>
    <cellStyle name="Normal 24 3 2 5 2" xfId="18348"/>
    <cellStyle name="Normal 24 3 2 5 2 2" xfId="18349"/>
    <cellStyle name="Normal 24 3 2 5 2 2 2" xfId="35003"/>
    <cellStyle name="Normal 24 3 2 5 2 3" xfId="56915"/>
    <cellStyle name="Normal 24 3 2 5 3" xfId="18350"/>
    <cellStyle name="Normal 24 3 2 5 3 2" xfId="53117"/>
    <cellStyle name="Normal 24 3 2 5 4" xfId="53618"/>
    <cellStyle name="Normal 24 3 2 6" xfId="18351"/>
    <cellStyle name="Normal 24 3 2 6 2" xfId="18352"/>
    <cellStyle name="Normal 24 3 2 6 2 2" xfId="32754"/>
    <cellStyle name="Normal 24 3 2 6 3" xfId="53116"/>
    <cellStyle name="Normal 24 3 2 7" xfId="18353"/>
    <cellStyle name="Normal 24 3 2 7 2" xfId="35000"/>
    <cellStyle name="Normal 24 3 2 8" xfId="18354"/>
    <cellStyle name="Normal 24 3 2 8 2" xfId="42682"/>
    <cellStyle name="Normal 24 3 2 9" xfId="18355"/>
    <cellStyle name="Normal 24 3 2 9 2" xfId="53115"/>
    <cellStyle name="Normal 24 3 2_Risikomatrise samlet 2012" xfId="18356"/>
    <cellStyle name="Normal 24 3 3" xfId="18357"/>
    <cellStyle name="Normal 24 3 3 2" xfId="18358"/>
    <cellStyle name="Normal 24 3 3 2 2" xfId="18359"/>
    <cellStyle name="Normal 24 3 3 2 2 2" xfId="31883"/>
    <cellStyle name="Normal 24 3 3 2 3" xfId="56914"/>
    <cellStyle name="Normal 24 3 3 3" xfId="18360"/>
    <cellStyle name="Normal 24 3 3 3 2" xfId="18361"/>
    <cellStyle name="Normal 24 3 3 3 2 2" xfId="18362"/>
    <cellStyle name="Normal 24 3 3 3 2 2 2" xfId="53114"/>
    <cellStyle name="Normal 24 3 3 3 2 3" xfId="18363"/>
    <cellStyle name="Normal 24 3 3 3 2 3 2" xfId="35001"/>
    <cellStyle name="Normal 24 3 3 3 2 4" xfId="32753"/>
    <cellStyle name="Normal 24 3 3 3 3" xfId="18364"/>
    <cellStyle name="Normal 24 3 3 3 3 2" xfId="53113"/>
    <cellStyle name="Normal 24 3 3 3 4" xfId="18365"/>
    <cellStyle name="Normal 24 3 3 3 4 2" xfId="57382"/>
    <cellStyle name="Normal 24 3 3 3 5" xfId="18366"/>
    <cellStyle name="Normal 24 3 3 3 5 2" xfId="30953"/>
    <cellStyle name="Normal 24 3 3 3 6" xfId="53112"/>
    <cellStyle name="Normal 24 3 3 4" xfId="18367"/>
    <cellStyle name="Normal 24 3 3 4 2" xfId="18368"/>
    <cellStyle name="Normal 24 3 3 4 2 2" xfId="34998"/>
    <cellStyle name="Normal 24 3 3 4 3" xfId="18369"/>
    <cellStyle name="Normal 24 3 3 4 3 2" xfId="56913"/>
    <cellStyle name="Normal 24 3 3 4 4" xfId="53111"/>
    <cellStyle name="Normal 24 3 3 5" xfId="18370"/>
    <cellStyle name="Normal 24 3 3 5 2" xfId="31882"/>
    <cellStyle name="Normal 24 3 3 6" xfId="18371"/>
    <cellStyle name="Normal 24 3 3 6 2" xfId="3873"/>
    <cellStyle name="Normal 24 3 3 7" xfId="18372"/>
    <cellStyle name="Normal 24 3 3 7 2" xfId="53110"/>
    <cellStyle name="Normal 24 3 3 8" xfId="18373"/>
    <cellStyle name="Normal 24 3 3 8 2" xfId="34999"/>
    <cellStyle name="Normal 24 3 3 9" xfId="42681"/>
    <cellStyle name="Normal 24 3 4" xfId="18374"/>
    <cellStyle name="Normal 24 3 4 2" xfId="18375"/>
    <cellStyle name="Normal 24 3 4 2 2" xfId="18376"/>
    <cellStyle name="Normal 24 3 4 2 2 2" xfId="53109"/>
    <cellStyle name="Normal 24 3 4 2 3" xfId="53640"/>
    <cellStyle name="Normal 24 3 4 3" xfId="18377"/>
    <cellStyle name="Normal 24 3 4 3 2" xfId="32752"/>
    <cellStyle name="Normal 24 3 4 4" xfId="53108"/>
    <cellStyle name="Normal 24 3 5" xfId="18378"/>
    <cellStyle name="Normal 24 3 5 2" xfId="18379"/>
    <cellStyle name="Normal 24 3 5 2 2" xfId="18380"/>
    <cellStyle name="Normal 24 3 5 2 2 2" xfId="18381"/>
    <cellStyle name="Normal 24 3 5 2 2 2 2" xfId="56912"/>
    <cellStyle name="Normal 24 3 5 2 2 3" xfId="34996"/>
    <cellStyle name="Normal 24 3 5 2 3" xfId="18382"/>
    <cellStyle name="Normal 24 3 5 2 3 2" xfId="30952"/>
    <cellStyle name="Normal 24 3 5 2 4" xfId="18383"/>
    <cellStyle name="Normal 24 3 5 2 4 2" xfId="56911"/>
    <cellStyle name="Normal 24 3 5 2 5" xfId="18384"/>
    <cellStyle name="Normal 24 3 5 2 5 2" xfId="32751"/>
    <cellStyle name="Normal 24 3 5 2 6" xfId="42680"/>
    <cellStyle name="Normal 24 3 5 3" xfId="18385"/>
    <cellStyle name="Normal 24 3 5 3 2" xfId="18386"/>
    <cellStyle name="Normal 24 3 5 3 2 2" xfId="56910"/>
    <cellStyle name="Normal 24 3 5 3 3" xfId="18387"/>
    <cellStyle name="Normal 24 3 5 3 3 2" xfId="3874"/>
    <cellStyle name="Normal 24 3 5 3 4" xfId="42679"/>
    <cellStyle name="Normal 24 3 5 4" xfId="18388"/>
    <cellStyle name="Normal 24 3 5 4 2" xfId="42676"/>
    <cellStyle name="Normal 24 3 5 5" xfId="18389"/>
    <cellStyle name="Normal 24 3 5 5 2" xfId="56909"/>
    <cellStyle name="Normal 24 3 5 6" xfId="18390"/>
    <cellStyle name="Normal 24 3 5 6 2" xfId="42678"/>
    <cellStyle name="Normal 24 3 5 7" xfId="18391"/>
    <cellStyle name="Normal 24 3 5 7 2" xfId="42677"/>
    <cellStyle name="Normal 24 3 5 8" xfId="32750"/>
    <cellStyle name="Normal 24 3 6" xfId="18392"/>
    <cellStyle name="Normal 24 3 6 2" xfId="18393"/>
    <cellStyle name="Normal 24 3 6 2 2" xfId="18394"/>
    <cellStyle name="Normal 24 3 6 2 2 2" xfId="18395"/>
    <cellStyle name="Normal 24 3 6 2 2 2 2" xfId="42673"/>
    <cellStyle name="Normal 24 3 6 2 2 3" xfId="56908"/>
    <cellStyle name="Normal 24 3 6 2 3" xfId="18396"/>
    <cellStyle name="Normal 24 3 6 2 3 2" xfId="42675"/>
    <cellStyle name="Normal 24 3 6 2 4" xfId="18397"/>
    <cellStyle name="Normal 24 3 6 2 4 2" xfId="55605"/>
    <cellStyle name="Normal 24 3 6 2 5" xfId="18398"/>
    <cellStyle name="Normal 24 3 6 2 5 2" xfId="42674"/>
    <cellStyle name="Normal 24 3 6 2 6" xfId="32749"/>
    <cellStyle name="Normal 24 3 6 3" xfId="18399"/>
    <cellStyle name="Normal 24 3 6 3 2" xfId="18400"/>
    <cellStyle name="Normal 24 3 6 3 2 2" xfId="42670"/>
    <cellStyle name="Normal 24 3 6 3 3" xfId="18401"/>
    <cellStyle name="Normal 24 3 6 3 3 2" xfId="56907"/>
    <cellStyle name="Normal 24 3 6 3 4" xfId="42672"/>
    <cellStyle name="Normal 24 3 6 4" xfId="18402"/>
    <cellStyle name="Normal 24 3 6 4 2" xfId="42671"/>
    <cellStyle name="Normal 24 3 6 5" xfId="18403"/>
    <cellStyle name="Normal 24 3 6 5 2" xfId="3875"/>
    <cellStyle name="Normal 24 3 6 6" xfId="18404"/>
    <cellStyle name="Normal 24 3 6 6 2" xfId="42667"/>
    <cellStyle name="Normal 24 3 6 7" xfId="18405"/>
    <cellStyle name="Normal 24 3 6 7 2" xfId="56906"/>
    <cellStyle name="Normal 24 3 6 8" xfId="42669"/>
    <cellStyle name="Normal 24 3 7" xfId="18406"/>
    <cellStyle name="Normal 24 3 7 2" xfId="18407"/>
    <cellStyle name="Normal 24 3 7 2 2" xfId="18408"/>
    <cellStyle name="Normal 24 3 7 2 2 2" xfId="42668"/>
    <cellStyle name="Normal 24 3 7 2 3" xfId="32748"/>
    <cellStyle name="Normal 24 3 7 3" xfId="18409"/>
    <cellStyle name="Normal 24 3 7 3 2" xfId="42664"/>
    <cellStyle name="Normal 24 3 7 4" xfId="18410"/>
    <cellStyle name="Normal 24 3 7 4 2" xfId="56905"/>
    <cellStyle name="Normal 24 3 7 5" xfId="18411"/>
    <cellStyle name="Normal 24 3 7 5 2" xfId="42666"/>
    <cellStyle name="Normal 24 3 7 6" xfId="42665"/>
    <cellStyle name="Normal 24 3 8" xfId="18412"/>
    <cellStyle name="Normal 24 3 8 2" xfId="18413"/>
    <cellStyle name="Normal 24 3 8 2 2" xfId="32747"/>
    <cellStyle name="Normal 24 3 8 3" xfId="18414"/>
    <cellStyle name="Normal 24 3 8 3 2" xfId="42661"/>
    <cellStyle name="Normal 24 3 8 4" xfId="56904"/>
    <cellStyle name="Normal 24 3 9" xfId="18415"/>
    <cellStyle name="Normal 24 3 9 2" xfId="42663"/>
    <cellStyle name="Normal 24 3_Risikomatrise BM 2012" xfId="18416"/>
    <cellStyle name="Normal 24 4" xfId="1537"/>
    <cellStyle name="Normal 24 4 2" xfId="18418"/>
    <cellStyle name="Normal 24 4 2 2" xfId="18419"/>
    <cellStyle name="Normal 24 4 2 2 2" xfId="42662"/>
    <cellStyle name="Normal 24 4 2 3" xfId="3876"/>
    <cellStyle name="Normal 24 4 3" xfId="18420"/>
    <cellStyle name="Normal 24 4 3 2" xfId="42598"/>
    <cellStyle name="Normal 24 4 4" xfId="18421"/>
    <cellStyle name="Normal 24 4 4 2" xfId="56887"/>
    <cellStyle name="Normal 24 4 5" xfId="30040"/>
    <cellStyle name="Normal 24 4 5 2" xfId="30951"/>
    <cellStyle name="Normal 24 4 6" xfId="18417"/>
    <cellStyle name="Normal 24 4 7" xfId="55079"/>
    <cellStyle name="Normal 24 4 8" xfId="3297"/>
    <cellStyle name="Normal 24 5" xfId="1538"/>
    <cellStyle name="Normal 24 5 2" xfId="18423"/>
    <cellStyle name="Normal 24 5 2 2" xfId="18424"/>
    <cellStyle name="Normal 24 5 2 2 2" xfId="42660"/>
    <cellStyle name="Normal 24 5 2 3" xfId="42659"/>
    <cellStyle name="Normal 24 5 3" xfId="18425"/>
    <cellStyle name="Normal 24 5 3 2" xfId="42657"/>
    <cellStyle name="Normal 24 5 4" xfId="18426"/>
    <cellStyle name="Normal 24 5 4 2" xfId="33914"/>
    <cellStyle name="Normal 24 5 5" xfId="30041"/>
    <cellStyle name="Normal 24 5 5 2" xfId="42655"/>
    <cellStyle name="Normal 24 5 6" xfId="18422"/>
    <cellStyle name="Normal 24 5 7" xfId="57428"/>
    <cellStyle name="Normal 24 5 8" xfId="3298"/>
    <cellStyle name="Normal 24 6" xfId="18427"/>
    <cellStyle name="Normal 24 6 2" xfId="18428"/>
    <cellStyle name="Normal 24 6 2 2" xfId="42658"/>
    <cellStyle name="Normal 24 6 3" xfId="56903"/>
    <cellStyle name="Normal 24 7" xfId="18429"/>
    <cellStyle name="Normal 24 7 2" xfId="31881"/>
    <cellStyle name="Normal 24 8" xfId="18430"/>
    <cellStyle name="Normal 24 8 2" xfId="42656"/>
    <cellStyle name="Normal 24 9" xfId="30035"/>
    <cellStyle name="Normal 24 9 2" xfId="30949"/>
    <cellStyle name="Normal 24_Risikomatrise samlet 2012" xfId="18431"/>
    <cellStyle name="Normal 25" xfId="1539"/>
    <cellStyle name="Normal 25 10" xfId="18433"/>
    <cellStyle name="Normal 25 10 2" xfId="18434"/>
    <cellStyle name="Normal 25 10 2 2" xfId="32746"/>
    <cellStyle name="Normal 25 10 3" xfId="42654"/>
    <cellStyle name="Normal 25 11" xfId="18435"/>
    <cellStyle name="Normal 25 11 2" xfId="42653"/>
    <cellStyle name="Normal 25 12" xfId="18436"/>
    <cellStyle name="Normal 25 12 2" xfId="30948"/>
    <cellStyle name="Normal 25 13" xfId="30042"/>
    <cellStyle name="Normal 25 13 2" xfId="42652"/>
    <cellStyle name="Normal 25 14" xfId="18432"/>
    <cellStyle name="Normal 25 15" xfId="42651"/>
    <cellStyle name="Normal 25 16" xfId="3299"/>
    <cellStyle name="Normal 25 2" xfId="1540"/>
    <cellStyle name="Normal 25 2 10" xfId="30043"/>
    <cellStyle name="Normal 25 2 10 2" xfId="42650"/>
    <cellStyle name="Normal 25 2 11" xfId="18437"/>
    <cellStyle name="Normal 25 2 12" xfId="42649"/>
    <cellStyle name="Normal 25 2 13" xfId="3300"/>
    <cellStyle name="Normal 25 2 2" xfId="1541"/>
    <cellStyle name="Normal 25 2 2 10" xfId="18439"/>
    <cellStyle name="Normal 25 2 2 10 2" xfId="30950"/>
    <cellStyle name="Normal 25 2 2 11" xfId="18440"/>
    <cellStyle name="Normal 25 2 2 11 2" xfId="42648"/>
    <cellStyle name="Normal 25 2 2 12" xfId="18441"/>
    <cellStyle name="Normal 25 2 2 12 2" xfId="42647"/>
    <cellStyle name="Normal 25 2 2 13" xfId="18442"/>
    <cellStyle name="Normal 25 2 2 13 2" xfId="42646"/>
    <cellStyle name="Normal 25 2 2 14" xfId="18438"/>
    <cellStyle name="Normal 25 2 2 14 2" xfId="42645"/>
    <cellStyle name="Normal 25 2 2 15" xfId="42644"/>
    <cellStyle name="Normal 25 2 2 16" xfId="42643"/>
    <cellStyle name="Normal 25 2 2 17" xfId="42642"/>
    <cellStyle name="Normal 25 2 2 18" xfId="42641"/>
    <cellStyle name="Normal 25 2 2 19" xfId="3301"/>
    <cellStyle name="Normal 25 2 2 2" xfId="1542"/>
    <cellStyle name="Normal 25 2 2 2 10" xfId="18443"/>
    <cellStyle name="Normal 25 2 2 2 11" xfId="32922"/>
    <cellStyle name="Normal 25 2 2 2 12" xfId="3302"/>
    <cellStyle name="Normal 25 2 2 2 2" xfId="1543"/>
    <cellStyle name="Normal 25 2 2 2 2 10" xfId="18445"/>
    <cellStyle name="Normal 25 2 2 2 2 10 2" xfId="42640"/>
    <cellStyle name="Normal 25 2 2 2 2 11" xfId="18446"/>
    <cellStyle name="Normal 25 2 2 2 2 11 2" xfId="42639"/>
    <cellStyle name="Normal 25 2 2 2 2 12" xfId="18447"/>
    <cellStyle name="Normal 25 2 2 2 2 12 2" xfId="30947"/>
    <cellStyle name="Normal 25 2 2 2 2 13" xfId="18444"/>
    <cellStyle name="Normal 25 2 2 2 2 13 2" xfId="42638"/>
    <cellStyle name="Normal 25 2 2 2 2 14" xfId="42637"/>
    <cellStyle name="Normal 25 2 2 2 2 15" xfId="42627"/>
    <cellStyle name="Normal 25 2 2 2 2 16" xfId="56898"/>
    <cellStyle name="Normal 25 2 2 2 2 17" xfId="42636"/>
    <cellStyle name="Normal 25 2 2 2 2 18" xfId="3303"/>
    <cellStyle name="Normal 25 2 2 2 2 2" xfId="18448"/>
    <cellStyle name="Normal 25 2 2 2 2 2 2" xfId="18449"/>
    <cellStyle name="Normal 25 2 2 2 2 2 2 2" xfId="18450"/>
    <cellStyle name="Normal 25 2 2 2 2 2 2 2 2" xfId="42635"/>
    <cellStyle name="Normal 25 2 2 2 2 2 2 3" xfId="42633"/>
    <cellStyle name="Normal 25 2 2 2 2 2 3" xfId="18451"/>
    <cellStyle name="Normal 25 2 2 2 2 2 3 2" xfId="18452"/>
    <cellStyle name="Normal 25 2 2 2 2 2 3 2 2" xfId="18453"/>
    <cellStyle name="Normal 25 2 2 2 2 2 3 2 2 2" xfId="56902"/>
    <cellStyle name="Normal 25 2 2 2 2 2 3 2 3" xfId="18454"/>
    <cellStyle name="Normal 25 2 2 2 2 2 3 2 3 2" xfId="42634"/>
    <cellStyle name="Normal 25 2 2 2 2 2 3 2 4" xfId="32745"/>
    <cellStyle name="Normal 25 2 2 2 2 2 3 3" xfId="18455"/>
    <cellStyle name="Normal 25 2 2 2 2 2 3 3 2" xfId="42632"/>
    <cellStyle name="Normal 25 2 2 2 2 2 3 4" xfId="18456"/>
    <cellStyle name="Normal 25 2 2 2 2 2 3 4 2" xfId="56901"/>
    <cellStyle name="Normal 25 2 2 2 2 2 3 5" xfId="18457"/>
    <cellStyle name="Normal 25 2 2 2 2 2 3 5 2" xfId="30946"/>
    <cellStyle name="Normal 25 2 2 2 2 2 3 6" xfId="3877"/>
    <cellStyle name="Normal 25 2 2 2 2 2 4" xfId="18458"/>
    <cellStyle name="Normal 25 2 2 2 2 2 4 2" xfId="18459"/>
    <cellStyle name="Normal 25 2 2 2 2 2 4 2 2" xfId="42630"/>
    <cellStyle name="Normal 25 2 2 2 2 2 4 3" xfId="18460"/>
    <cellStyle name="Normal 25 2 2 2 2 2 4 3 2" xfId="56900"/>
    <cellStyle name="Normal 25 2 2 2 2 2 4 4" xfId="42631"/>
    <cellStyle name="Normal 25 2 2 2 2 2 5" xfId="18461"/>
    <cellStyle name="Normal 25 2 2 2 2 2 5 2" xfId="32744"/>
    <cellStyle name="Normal 25 2 2 2 2 2 6" xfId="18462"/>
    <cellStyle name="Normal 25 2 2 2 2 2 6 2" xfId="53968"/>
    <cellStyle name="Normal 25 2 2 2 2 2 7" xfId="18463"/>
    <cellStyle name="Normal 25 2 2 2 2 2 7 2" xfId="56899"/>
    <cellStyle name="Normal 25 2 2 2 2 2 8" xfId="18464"/>
    <cellStyle name="Normal 25 2 2 2 2 2 8 2" xfId="42629"/>
    <cellStyle name="Normal 25 2 2 2 2 2 9" xfId="42626"/>
    <cellStyle name="Normal 25 2 2 2 2 3" xfId="18465"/>
    <cellStyle name="Normal 25 2 2 2 2 3 2" xfId="18466"/>
    <cellStyle name="Normal 25 2 2 2 2 3 2 2" xfId="18467"/>
    <cellStyle name="Normal 25 2 2 2 2 3 2 2 2" xfId="42628"/>
    <cellStyle name="Normal 25 2 2 2 2 3 2 3" xfId="32743"/>
    <cellStyle name="Normal 25 2 2 2 2 3 3" xfId="18468"/>
    <cellStyle name="Normal 25 2 2 2 2 3 3 2" xfId="32742"/>
    <cellStyle name="Normal 25 2 2 2 2 3 4" xfId="42624"/>
    <cellStyle name="Normal 25 2 2 2 2 4" xfId="18469"/>
    <cellStyle name="Normal 25 2 2 2 2 4 2" xfId="18470"/>
    <cellStyle name="Normal 25 2 2 2 2 4 2 2" xfId="18471"/>
    <cellStyle name="Normal 25 2 2 2 2 4 2 2 2" xfId="18472"/>
    <cellStyle name="Normal 25 2 2 2 2 4 2 2 2 2" xfId="56897"/>
    <cellStyle name="Normal 25 2 2 2 2 4 2 2 3" xfId="34997"/>
    <cellStyle name="Normal 25 2 2 2 2 4 2 3" xfId="18473"/>
    <cellStyle name="Normal 25 2 2 2 2 4 2 3 2" xfId="42625"/>
    <cellStyle name="Normal 25 2 2 2 2 4 2 4" xfId="18474"/>
    <cellStyle name="Normal 25 2 2 2 2 4 2 4 2" xfId="3879"/>
    <cellStyle name="Normal 25 2 2 2 2 4 2 5" xfId="18475"/>
    <cellStyle name="Normal 25 2 2 2 2 4 2 5 2" xfId="42622"/>
    <cellStyle name="Normal 25 2 2 2 2 4 2 6" xfId="56896"/>
    <cellStyle name="Normal 25 2 2 2 2 4 3" xfId="18476"/>
    <cellStyle name="Normal 25 2 2 2 2 4 3 2" xfId="18477"/>
    <cellStyle name="Normal 25 2 2 2 2 4 3 2 2" xfId="42623"/>
    <cellStyle name="Normal 25 2 2 2 2 4 3 3" xfId="18478"/>
    <cellStyle name="Normal 25 2 2 2 2 4 3 3 2" xfId="30944"/>
    <cellStyle name="Normal 25 2 2 2 2 4 3 4" xfId="32741"/>
    <cellStyle name="Normal 25 2 2 2 2 4 4" xfId="18479"/>
    <cellStyle name="Normal 25 2 2 2 2 4 4 2" xfId="42619"/>
    <cellStyle name="Normal 25 2 2 2 2 4 5" xfId="18480"/>
    <cellStyle name="Normal 25 2 2 2 2 4 5 2" xfId="56895"/>
    <cellStyle name="Normal 25 2 2 2 2 4 6" xfId="18481"/>
    <cellStyle name="Normal 25 2 2 2 2 4 6 2" xfId="42621"/>
    <cellStyle name="Normal 25 2 2 2 2 4 7" xfId="18482"/>
    <cellStyle name="Normal 25 2 2 2 2 4 7 2" xfId="42620"/>
    <cellStyle name="Normal 25 2 2 2 2 4 8" xfId="32740"/>
    <cellStyle name="Normal 25 2 2 2 2 5" xfId="18483"/>
    <cellStyle name="Normal 25 2 2 2 2 5 2" xfId="18484"/>
    <cellStyle name="Normal 25 2 2 2 2 5 2 2" xfId="18485"/>
    <cellStyle name="Normal 25 2 2 2 2 5 2 2 2" xfId="18486"/>
    <cellStyle name="Normal 25 2 2 2 2 5 2 2 2 2" xfId="42616"/>
    <cellStyle name="Normal 25 2 2 2 2 5 2 2 3" xfId="33917"/>
    <cellStyle name="Normal 25 2 2 2 2 5 2 3" xfId="18487"/>
    <cellStyle name="Normal 25 2 2 2 2 5 2 3 2" xfId="30945"/>
    <cellStyle name="Normal 25 2 2 2 2 5 2 4" xfId="18488"/>
    <cellStyle name="Normal 25 2 2 2 2 5 2 4 2" xfId="56894"/>
    <cellStyle name="Normal 25 2 2 2 2 5 2 5" xfId="18489"/>
    <cellStyle name="Normal 25 2 2 2 2 5 2 5 2" xfId="42618"/>
    <cellStyle name="Normal 25 2 2 2 2 5 2 6" xfId="42617"/>
    <cellStyle name="Normal 25 2 2 2 2 5 3" xfId="18490"/>
    <cellStyle name="Normal 25 2 2 2 2 5 3 2" xfId="18491"/>
    <cellStyle name="Normal 25 2 2 2 2 5 3 2 2" xfId="3880"/>
    <cellStyle name="Normal 25 2 2 2 2 5 3 3" xfId="18492"/>
    <cellStyle name="Normal 25 2 2 2 2 5 3 3 2" xfId="42613"/>
    <cellStyle name="Normal 25 2 2 2 2 5 3 4" xfId="56893"/>
    <cellStyle name="Normal 25 2 2 2 2 5 4" xfId="18493"/>
    <cellStyle name="Normal 25 2 2 2 2 5 4 2" xfId="42615"/>
    <cellStyle name="Normal 25 2 2 2 2 5 5" xfId="18494"/>
    <cellStyle name="Normal 25 2 2 2 2 5 5 2" xfId="42614"/>
    <cellStyle name="Normal 25 2 2 2 2 5 6" xfId="18495"/>
    <cellStyle name="Normal 25 2 2 2 2 5 6 2" xfId="32739"/>
    <cellStyle name="Normal 25 2 2 2 2 5 7" xfId="18496"/>
    <cellStyle name="Normal 25 2 2 2 2 5 7 2" xfId="42611"/>
    <cellStyle name="Normal 25 2 2 2 2 5 8" xfId="56892"/>
    <cellStyle name="Normal 25 2 2 2 2 6" xfId="18497"/>
    <cellStyle name="Normal 25 2 2 2 2 6 2" xfId="18498"/>
    <cellStyle name="Normal 25 2 2 2 2 6 2 2" xfId="18499"/>
    <cellStyle name="Normal 25 2 2 2 2 6 2 2 2" xfId="55078"/>
    <cellStyle name="Normal 25 2 2 2 2 6 2 3" xfId="42612"/>
    <cellStyle name="Normal 25 2 2 2 2 6 3" xfId="18500"/>
    <cellStyle name="Normal 25 2 2 2 2 6 3 2" xfId="3878"/>
    <cellStyle name="Normal 25 2 2 2 2 6 4" xfId="18501"/>
    <cellStyle name="Normal 25 2 2 2 2 6 4 2" xfId="42608"/>
    <cellStyle name="Normal 25 2 2 2 2 6 5" xfId="18502"/>
    <cellStyle name="Normal 25 2 2 2 2 6 5 2" xfId="56891"/>
    <cellStyle name="Normal 25 2 2 2 2 6 6" xfId="42610"/>
    <cellStyle name="Normal 25 2 2 2 2 7" xfId="18503"/>
    <cellStyle name="Normal 25 2 2 2 2 7 2" xfId="18504"/>
    <cellStyle name="Normal 25 2 2 2 2 7 2 2" xfId="42609"/>
    <cellStyle name="Normal 25 2 2 2 2 7 3" xfId="18505"/>
    <cellStyle name="Normal 25 2 2 2 2 7 3 2" xfId="32738"/>
    <cellStyle name="Normal 25 2 2 2 2 7 4" xfId="42605"/>
    <cellStyle name="Normal 25 2 2 2 2 8" xfId="18506"/>
    <cellStyle name="Normal 25 2 2 2 2 8 2" xfId="56890"/>
    <cellStyle name="Normal 25 2 2 2 2 9" xfId="18507"/>
    <cellStyle name="Normal 25 2 2 2 2 9 2" xfId="42607"/>
    <cellStyle name="Normal 25 2 2 2 2_Risikomatrise BM 2012" xfId="18508"/>
    <cellStyle name="Normal 25 2 2 2 3" xfId="1544"/>
    <cellStyle name="Normal 25 2 2 2 3 10" xfId="18509"/>
    <cellStyle name="Normal 25 2 2 2 3 10 2" xfId="42606"/>
    <cellStyle name="Normal 25 2 2 2 3 11" xfId="32737"/>
    <cellStyle name="Normal 25 2 2 2 3 12" xfId="42602"/>
    <cellStyle name="Normal 25 2 2 2 3 13" xfId="56889"/>
    <cellStyle name="Normal 25 2 2 2 3 14" xfId="42604"/>
    <cellStyle name="Normal 25 2 2 2 3 15" xfId="3304"/>
    <cellStyle name="Normal 25 2 2 2 3 2" xfId="18510"/>
    <cellStyle name="Normal 25 2 2 2 3 2 2" xfId="18511"/>
    <cellStyle name="Normal 25 2 2 2 3 2 2 2" xfId="18512"/>
    <cellStyle name="Normal 25 2 2 2 3 2 2 2 2" xfId="42603"/>
    <cellStyle name="Normal 25 2 2 2 3 2 2 3" xfId="32735"/>
    <cellStyle name="Normal 25 2 2 2 3 2 3" xfId="18513"/>
    <cellStyle name="Normal 25 2 2 2 3 2 3 2" xfId="32736"/>
    <cellStyle name="Normal 25 2 2 2 3 2 4" xfId="42599"/>
    <cellStyle name="Normal 25 2 2 2 3 3" xfId="18514"/>
    <cellStyle name="Normal 25 2 2 2 3 3 2" xfId="18515"/>
    <cellStyle name="Normal 25 2 2 2 3 3 2 2" xfId="18516"/>
    <cellStyle name="Normal 25 2 2 2 3 3 2 2 2" xfId="56888"/>
    <cellStyle name="Normal 25 2 2 2 3 3 2 3" xfId="18517"/>
    <cellStyle name="Normal 25 2 2 2 3 3 2 3 2" xfId="42601"/>
    <cellStyle name="Normal 25 2 2 2 3 3 2 4" xfId="42600"/>
    <cellStyle name="Normal 25 2 2 2 3 3 3" xfId="18518"/>
    <cellStyle name="Normal 25 2 2 2 3 3 3 2" xfId="53639"/>
    <cellStyle name="Normal 25 2 2 2 3 3 4" xfId="18519"/>
    <cellStyle name="Normal 25 2 2 2 3 3 4 2" xfId="56794"/>
    <cellStyle name="Normal 25 2 2 2 3 3 5" xfId="18520"/>
    <cellStyle name="Normal 25 2 2 2 3 3 5 2" xfId="3881"/>
    <cellStyle name="Normal 25 2 2 2 3 3 6" xfId="42597"/>
    <cellStyle name="Normal 25 2 2 2 3 4" xfId="18521"/>
    <cellStyle name="Normal 25 2 2 2 3 4 2" xfId="18522"/>
    <cellStyle name="Normal 25 2 2 2 3 4 2 2" xfId="56886"/>
    <cellStyle name="Normal 25 2 2 2 3 4 3" xfId="18523"/>
    <cellStyle name="Normal 25 2 2 2 3 4 3 2" xfId="32734"/>
    <cellStyle name="Normal 25 2 2 2 3 4 4" xfId="33407"/>
    <cellStyle name="Normal 25 2 2 2 3 5" xfId="18524"/>
    <cellStyle name="Normal 25 2 2 2 3 5 2" xfId="53966"/>
    <cellStyle name="Normal 25 2 2 2 3 6" xfId="18525"/>
    <cellStyle name="Normal 25 2 2 2 3 6 2" xfId="56885"/>
    <cellStyle name="Normal 25 2 2 2 3 7" xfId="18526"/>
    <cellStyle name="Normal 25 2 2 2 3 7 2" xfId="32733"/>
    <cellStyle name="Normal 25 2 2 2 3 8" xfId="18527"/>
    <cellStyle name="Normal 25 2 2 2 3 8 2" xfId="42595"/>
    <cellStyle name="Normal 25 2 2 2 3 9" xfId="18528"/>
    <cellStyle name="Normal 25 2 2 2 3 9 2" xfId="56884"/>
    <cellStyle name="Normal 25 2 2 2 4" xfId="18529"/>
    <cellStyle name="Normal 25 2 2 2 4 2" xfId="18530"/>
    <cellStyle name="Normal 25 2 2 2 4 2 2" xfId="3882"/>
    <cellStyle name="Normal 25 2 2 2 4 3" xfId="42594"/>
    <cellStyle name="Normal 25 2 2 2 5" xfId="18531"/>
    <cellStyle name="Normal 25 2 2 2 5 2" xfId="18532"/>
    <cellStyle name="Normal 25 2 2 2 5 2 2" xfId="56883"/>
    <cellStyle name="Normal 25 2 2 2 5 3" xfId="32732"/>
    <cellStyle name="Normal 25 2 2 2 6" xfId="18533"/>
    <cellStyle name="Normal 25 2 2 2 6 2" xfId="18534"/>
    <cellStyle name="Normal 25 2 2 2 6 2 2" xfId="33916"/>
    <cellStyle name="Normal 25 2 2 2 6 3" xfId="42596"/>
    <cellStyle name="Normal 25 2 2 2 7" xfId="18535"/>
    <cellStyle name="Normal 25 2 2 2 7 2" xfId="42593"/>
    <cellStyle name="Normal 25 2 2 2 8" xfId="18536"/>
    <cellStyle name="Normal 25 2 2 2 8 2" xfId="57427"/>
    <cellStyle name="Normal 25 2 2 2 9" xfId="30044"/>
    <cellStyle name="Normal 25 2 2 2 9 2" xfId="56882"/>
    <cellStyle name="Normal 25 2 2 2_Risikomatrise samlet 2012" xfId="18537"/>
    <cellStyle name="Normal 25 2 2 3" xfId="1545"/>
    <cellStyle name="Normal 25 2 2 3 10" xfId="18539"/>
    <cellStyle name="Normal 25 2 2 3 10 2" xfId="32731"/>
    <cellStyle name="Normal 25 2 2 3 11" xfId="18538"/>
    <cellStyle name="Normal 25 2 2 3 11 2" xfId="42592"/>
    <cellStyle name="Normal 25 2 2 3 12" xfId="56881"/>
    <cellStyle name="Normal 25 2 2 3 13" xfId="32730"/>
    <cellStyle name="Normal 25 2 2 3 14" xfId="42591"/>
    <cellStyle name="Normal 25 2 2 3 15" xfId="56880"/>
    <cellStyle name="Normal 25 2 2 3 16" xfId="3305"/>
    <cellStyle name="Normal 25 2 2 3 2" xfId="18540"/>
    <cellStyle name="Normal 25 2 2 3 2 2" xfId="18541"/>
    <cellStyle name="Normal 25 2 2 3 2 2 2" xfId="18542"/>
    <cellStyle name="Normal 25 2 2 3 2 2 2 2" xfId="18543"/>
    <cellStyle name="Normal 25 2 2 3 2 2 2 2 2" xfId="3884"/>
    <cellStyle name="Normal 25 2 2 3 2 2 2 3" xfId="42590"/>
    <cellStyle name="Normal 25 2 2 3 2 2 3" xfId="18544"/>
    <cellStyle name="Normal 25 2 2 3 2 2 3 2" xfId="56879"/>
    <cellStyle name="Normal 25 2 2 3 2 2 4" xfId="18545"/>
    <cellStyle name="Normal 25 2 2 3 2 2 4 2" xfId="32729"/>
    <cellStyle name="Normal 25 2 2 3 2 2 5" xfId="18546"/>
    <cellStyle name="Normal 25 2 2 3 2 2 5 2" xfId="42589"/>
    <cellStyle name="Normal 25 2 2 3 2 2 6" xfId="56878"/>
    <cellStyle name="Normal 25 2 2 3 2 3" xfId="18547"/>
    <cellStyle name="Normal 25 2 2 3 2 3 2" xfId="18548"/>
    <cellStyle name="Normal 25 2 2 3 2 3 2 2" xfId="32728"/>
    <cellStyle name="Normal 25 2 2 3 2 3 3" xfId="18549"/>
    <cellStyle name="Normal 25 2 2 3 2 3 3 2" xfId="42588"/>
    <cellStyle name="Normal 25 2 2 3 2 3 4" xfId="56877"/>
    <cellStyle name="Normal 25 2 2 3 2 4" xfId="18550"/>
    <cellStyle name="Normal 25 2 2 3 2 4 2" xfId="3886"/>
    <cellStyle name="Normal 25 2 2 3 2 5" xfId="18551"/>
    <cellStyle name="Normal 25 2 2 3 2 5 2" xfId="42587"/>
    <cellStyle name="Normal 25 2 2 3 2 6" xfId="18552"/>
    <cellStyle name="Normal 25 2 2 3 2 6 2" xfId="42586"/>
    <cellStyle name="Normal 25 2 2 3 2 7" xfId="18553"/>
    <cellStyle name="Normal 25 2 2 3 2 7 2" xfId="42585"/>
    <cellStyle name="Normal 25 2 2 3 2 8" xfId="42584"/>
    <cellStyle name="Normal 25 2 2 3 3" xfId="18554"/>
    <cellStyle name="Normal 25 2 2 3 3 2" xfId="18555"/>
    <cellStyle name="Normal 25 2 2 3 3 2 2" xfId="18556"/>
    <cellStyle name="Normal 25 2 2 3 3 2 2 2" xfId="18557"/>
    <cellStyle name="Normal 25 2 2 3 3 2 2 2 2" xfId="42583"/>
    <cellStyle name="Normal 25 2 2 3 3 2 2 3" xfId="42582"/>
    <cellStyle name="Normal 25 2 2 3 3 2 3" xfId="18558"/>
    <cellStyle name="Normal 25 2 2 3 3 2 3 2" xfId="42581"/>
    <cellStyle name="Normal 25 2 2 3 3 2 4" xfId="18559"/>
    <cellStyle name="Normal 25 2 2 3 3 2 4 2" xfId="42577"/>
    <cellStyle name="Normal 25 2 2 3 3 2 5" xfId="18560"/>
    <cellStyle name="Normal 25 2 2 3 3 2 5 2" xfId="32727"/>
    <cellStyle name="Normal 25 2 2 3 3 2 6" xfId="56876"/>
    <cellStyle name="Normal 25 2 2 3 3 3" xfId="18561"/>
    <cellStyle name="Normal 25 2 2 3 3 3 2" xfId="18562"/>
    <cellStyle name="Normal 25 2 2 3 3 3 2 2" xfId="42580"/>
    <cellStyle name="Normal 25 2 2 3 3 3 3" xfId="18563"/>
    <cellStyle name="Normal 25 2 2 3 3 3 3 2" xfId="30943"/>
    <cellStyle name="Normal 25 2 2 3 3 3 4" xfId="42579"/>
    <cellStyle name="Normal 25 2 2 3 3 4" xfId="18564"/>
    <cellStyle name="Normal 25 2 2 3 3 4 2" xfId="42578"/>
    <cellStyle name="Normal 25 2 2 3 3 5" xfId="18565"/>
    <cellStyle name="Normal 25 2 2 3 3 5 2" xfId="34990"/>
    <cellStyle name="Normal 25 2 2 3 3 6" xfId="18566"/>
    <cellStyle name="Normal 25 2 2 3 3 6 2" xfId="53035"/>
    <cellStyle name="Normal 25 2 2 3 3 7" xfId="18567"/>
    <cellStyle name="Normal 25 2 2 3 3 7 2" xfId="42576"/>
    <cellStyle name="Normal 25 2 2 3 3 8" xfId="53107"/>
    <cellStyle name="Normal 25 2 2 3 4" xfId="18568"/>
    <cellStyle name="Normal 25 2 2 3 4 2" xfId="18569"/>
    <cellStyle name="Normal 25 2 2 3 4 2 2" xfId="18570"/>
    <cellStyle name="Normal 25 2 2 3 4 2 2 2" xfId="33653"/>
    <cellStyle name="Normal 25 2 2 3 4 2 3" xfId="42572"/>
    <cellStyle name="Normal 25 2 2 3 4 3" xfId="18571"/>
    <cellStyle name="Normal 25 2 2 3 4 3 2" xfId="53106"/>
    <cellStyle name="Normal 25 2 2 3 4 4" xfId="18572"/>
    <cellStyle name="Normal 25 2 2 3 4 4 2" xfId="34995"/>
    <cellStyle name="Normal 25 2 2 3 4 5" xfId="18573"/>
    <cellStyle name="Normal 25 2 2 3 4 5 2" xfId="56875"/>
    <cellStyle name="Normal 25 2 2 3 4 6" xfId="53105"/>
    <cellStyle name="Normal 25 2 2 3 5" xfId="18574"/>
    <cellStyle name="Normal 25 2 2 3 5 2" xfId="18575"/>
    <cellStyle name="Normal 25 2 2 3 5 2 2" xfId="53638"/>
    <cellStyle name="Normal 25 2 2 3 5 3" xfId="18576"/>
    <cellStyle name="Normal 25 2 2 3 5 3 2" xfId="42575"/>
    <cellStyle name="Normal 25 2 2 3 5 4" xfId="53104"/>
    <cellStyle name="Normal 25 2 2 3 6" xfId="18577"/>
    <cellStyle name="Normal 25 2 2 3 6 2" xfId="34993"/>
    <cellStyle name="Normal 25 2 2 3 7" xfId="18578"/>
    <cellStyle name="Normal 25 2 2 3 7 2" xfId="42574"/>
    <cellStyle name="Normal 25 2 2 3 8" xfId="18579"/>
    <cellStyle name="Normal 25 2 2 3 8 2" xfId="53103"/>
    <cellStyle name="Normal 25 2 2 3 9" xfId="18580"/>
    <cellStyle name="Normal 25 2 2 3 9 2" xfId="4211"/>
    <cellStyle name="Normal 25 2 2 4" xfId="1546"/>
    <cellStyle name="Normal 25 2 2 4 10" xfId="3306"/>
    <cellStyle name="Normal 25 2 2 4 2" xfId="18582"/>
    <cellStyle name="Normal 25 2 2 4 2 2" xfId="18583"/>
    <cellStyle name="Normal 25 2 2 4 2 2 2" xfId="18584"/>
    <cellStyle name="Normal 25 2 2 4 2 2 2 2" xfId="18585"/>
    <cellStyle name="Normal 25 2 2 4 2 2 2 2 2" xfId="30941"/>
    <cellStyle name="Normal 25 2 2 4 2 2 2 3" xfId="18586"/>
    <cellStyle name="Normal 25 2 2 4 2 2 2 3 2" xfId="53102"/>
    <cellStyle name="Normal 25 2 2 4 2 2 2 4" xfId="34994"/>
    <cellStyle name="Normal 25 2 2 4 2 2 3" xfId="18587"/>
    <cellStyle name="Normal 25 2 2 4 2 2 3 2" xfId="42573"/>
    <cellStyle name="Normal 25 2 2 4 2 2 4" xfId="18588"/>
    <cellStyle name="Normal 25 2 2 4 2 2 4 2" xfId="53101"/>
    <cellStyle name="Normal 25 2 2 4 2 2 5" xfId="18589"/>
    <cellStyle name="Normal 25 2 2 4 2 2 5 2" xfId="53637"/>
    <cellStyle name="Normal 25 2 2 4 2 2 6" xfId="3883"/>
    <cellStyle name="Normal 25 2 2 4 2 3" xfId="18590"/>
    <cellStyle name="Normal 25 2 2 4 2 3 2" xfId="18591"/>
    <cellStyle name="Normal 25 2 2 4 2 3 2 2" xfId="53100"/>
    <cellStyle name="Normal 25 2 2 4 2 3 3" xfId="18592"/>
    <cellStyle name="Normal 25 2 2 4 2 3 3 2" xfId="34991"/>
    <cellStyle name="Normal 25 2 2 4 2 3 4" xfId="53967"/>
    <cellStyle name="Normal 25 2 2 4 2 4" xfId="18593"/>
    <cellStyle name="Normal 25 2 2 4 2 4 2" xfId="53099"/>
    <cellStyle name="Normal 25 2 2 4 2 5" xfId="18594"/>
    <cellStyle name="Normal 25 2 2 4 2 5 2" xfId="31880"/>
    <cellStyle name="Normal 25 2 2 4 2 6" xfId="18595"/>
    <cellStyle name="Normal 25 2 2 4 2 6 2" xfId="42567"/>
    <cellStyle name="Normal 25 2 2 4 2 7" xfId="18596"/>
    <cellStyle name="Normal 25 2 2 4 2 7 2" xfId="56874"/>
    <cellStyle name="Normal 25 2 2 4 2 8" xfId="30940"/>
    <cellStyle name="Normal 25 2 2 4 3" xfId="18597"/>
    <cellStyle name="Normal 25 2 2 4 3 2" xfId="18598"/>
    <cellStyle name="Normal 25 2 2 4 3 2 2" xfId="42570"/>
    <cellStyle name="Normal 25 2 2 4 3 3" xfId="42571"/>
    <cellStyle name="Normal 25 2 2 4 4" xfId="18599"/>
    <cellStyle name="Normal 25 2 2 4 4 2" xfId="18600"/>
    <cellStyle name="Normal 25 2 2 4 4 2 2" xfId="42569"/>
    <cellStyle name="Normal 25 2 2 4 4 3" xfId="42568"/>
    <cellStyle name="Normal 25 2 2 4 5" xfId="18601"/>
    <cellStyle name="Normal 25 2 2 4 5 2" xfId="32726"/>
    <cellStyle name="Normal 25 2 2 4 6" xfId="18602"/>
    <cellStyle name="Normal 25 2 2 4 6 2" xfId="30942"/>
    <cellStyle name="Normal 25 2 2 4 7" xfId="30045"/>
    <cellStyle name="Normal 25 2 2 4 7 2" xfId="42562"/>
    <cellStyle name="Normal 25 2 2 4 8" xfId="18581"/>
    <cellStyle name="Normal 25 2 2 4 9" xfId="56873"/>
    <cellStyle name="Normal 25 2 2 5" xfId="18603"/>
    <cellStyle name="Normal 25 2 2 5 2" xfId="18604"/>
    <cellStyle name="Normal 25 2 2 5 2 2" xfId="18605"/>
    <cellStyle name="Normal 25 2 2 5 2 2 2" xfId="18606"/>
    <cellStyle name="Normal 25 2 2 5 2 2 2 2" xfId="42566"/>
    <cellStyle name="Normal 25 2 2 5 2 2 3" xfId="42565"/>
    <cellStyle name="Normal 25 2 2 5 2 3" xfId="18607"/>
    <cellStyle name="Normal 25 2 2 5 2 3 2" xfId="42564"/>
    <cellStyle name="Normal 25 2 2 5 2 4" xfId="18608"/>
    <cellStyle name="Normal 25 2 2 5 2 4 2" xfId="42563"/>
    <cellStyle name="Normal 25 2 2 5 2 5" xfId="18609"/>
    <cellStyle name="Normal 25 2 2 5 2 5 2" xfId="32725"/>
    <cellStyle name="Normal 25 2 2 5 2 6" xfId="42561"/>
    <cellStyle name="Normal 25 2 2 5 3" xfId="18610"/>
    <cellStyle name="Normal 25 2 2 5 3 2" xfId="18611"/>
    <cellStyle name="Normal 25 2 2 5 3 2 2" xfId="30939"/>
    <cellStyle name="Normal 25 2 2 5 3 3" xfId="18612"/>
    <cellStyle name="Normal 25 2 2 5 3 3 2" xfId="56872"/>
    <cellStyle name="Normal 25 2 2 5 3 4" xfId="42560"/>
    <cellStyle name="Normal 25 2 2 5 4" xfId="18613"/>
    <cellStyle name="Normal 25 2 2 5 4 2" xfId="42559"/>
    <cellStyle name="Normal 25 2 2 5 5" xfId="18614"/>
    <cellStyle name="Normal 25 2 2 5 5 2" xfId="42558"/>
    <cellStyle name="Normal 25 2 2 5 6" xfId="18615"/>
    <cellStyle name="Normal 25 2 2 5 6 2" xfId="42557"/>
    <cellStyle name="Normal 25 2 2 5 7" xfId="18616"/>
    <cellStyle name="Normal 25 2 2 5 7 2" xfId="32724"/>
    <cellStyle name="Normal 25 2 2 5 8" xfId="42556"/>
    <cellStyle name="Normal 25 2 2 6" xfId="18617"/>
    <cellStyle name="Normal 25 2 2 6 2" xfId="18618"/>
    <cellStyle name="Normal 25 2 2 6 2 2" xfId="18619"/>
    <cellStyle name="Normal 25 2 2 6 2 2 2" xfId="18620"/>
    <cellStyle name="Normal 25 2 2 6 2 2 2 2" xfId="42551"/>
    <cellStyle name="Normal 25 2 2 6 2 2 3" xfId="56871"/>
    <cellStyle name="Normal 25 2 2 6 2 3" xfId="18621"/>
    <cellStyle name="Normal 25 2 2 6 2 3 2" xfId="42555"/>
    <cellStyle name="Normal 25 2 2 6 2 4" xfId="18622"/>
    <cellStyle name="Normal 25 2 2 6 2 4 2" xfId="42554"/>
    <cellStyle name="Normal 25 2 2 6 2 5" xfId="18623"/>
    <cellStyle name="Normal 25 2 2 6 2 5 2" xfId="42553"/>
    <cellStyle name="Normal 25 2 2 6 2 6" xfId="42552"/>
    <cellStyle name="Normal 25 2 2 6 3" xfId="18624"/>
    <cellStyle name="Normal 25 2 2 6 3 2" xfId="18625"/>
    <cellStyle name="Normal 25 2 2 6 3 2 2" xfId="32723"/>
    <cellStyle name="Normal 25 2 2 6 3 3" xfId="18626"/>
    <cellStyle name="Normal 25 2 2 6 3 3 2" xfId="30938"/>
    <cellStyle name="Normal 25 2 2 6 3 4" xfId="42490"/>
    <cellStyle name="Normal 25 2 2 6 4" xfId="18627"/>
    <cellStyle name="Normal 25 2 2 6 4 2" xfId="56870"/>
    <cellStyle name="Normal 25 2 2 6 5" xfId="18628"/>
    <cellStyle name="Normal 25 2 2 6 5 2" xfId="42550"/>
    <cellStyle name="Normal 25 2 2 6 6" xfId="18629"/>
    <cellStyle name="Normal 25 2 2 6 6 2" xfId="42549"/>
    <cellStyle name="Normal 25 2 2 6 7" xfId="18630"/>
    <cellStyle name="Normal 25 2 2 6 7 2" xfId="42548"/>
    <cellStyle name="Normal 25 2 2 6 8" xfId="42547"/>
    <cellStyle name="Normal 25 2 2 7" xfId="18631"/>
    <cellStyle name="Normal 25 2 2 7 2" xfId="18632"/>
    <cellStyle name="Normal 25 2 2 7 2 2" xfId="18633"/>
    <cellStyle name="Normal 25 2 2 7 2 2 2" xfId="55077"/>
    <cellStyle name="Normal 25 2 2 7 2 3" xfId="30937"/>
    <cellStyle name="Normal 25 2 2 7 3" xfId="18634"/>
    <cellStyle name="Normal 25 2 2 7 3 2" xfId="42546"/>
    <cellStyle name="Normal 25 2 2 7 4" xfId="18635"/>
    <cellStyle name="Normal 25 2 2 7 4 2" xfId="42545"/>
    <cellStyle name="Normal 25 2 2 7 5" xfId="18636"/>
    <cellStyle name="Normal 25 2 2 7 5 2" xfId="42540"/>
    <cellStyle name="Normal 25 2 2 7 6" xfId="42544"/>
    <cellStyle name="Normal 25 2 2 8" xfId="18637"/>
    <cellStyle name="Normal 25 2 2 8 2" xfId="18638"/>
    <cellStyle name="Normal 25 2 2 8 2 2" xfId="42543"/>
    <cellStyle name="Normal 25 2 2 8 3" xfId="18639"/>
    <cellStyle name="Normal 25 2 2 8 3 2" xfId="42542"/>
    <cellStyle name="Normal 25 2 2 8 4" xfId="30936"/>
    <cellStyle name="Normal 25 2 2 9" xfId="18640"/>
    <cellStyle name="Normal 25 2 2 9 2" xfId="42541"/>
    <cellStyle name="Normal 25 2 2_Risikomatrise BM 2011" xfId="1547"/>
    <cellStyle name="Normal 25 2 3" xfId="1548"/>
    <cellStyle name="Normal 25 2 3 10" xfId="53940"/>
    <cellStyle name="Normal 25 2 3 11" xfId="3307"/>
    <cellStyle name="Normal 25 2 3 2" xfId="18642"/>
    <cellStyle name="Normal 25 2 3 2 2" xfId="18643"/>
    <cellStyle name="Normal 25 2 3 2 2 2" xfId="18644"/>
    <cellStyle name="Normal 25 2 3 2 2 2 2" xfId="18645"/>
    <cellStyle name="Normal 25 2 3 2 2 2 2 2" xfId="34992"/>
    <cellStyle name="Normal 25 2 3 2 2 2 3" xfId="42539"/>
    <cellStyle name="Normal 25 2 3 2 2 3" xfId="18646"/>
    <cellStyle name="Normal 25 2 3 2 2 3 2" xfId="53098"/>
    <cellStyle name="Normal 25 2 3 2 2 4" xfId="53636"/>
    <cellStyle name="Normal 25 2 3 2 3" xfId="18647"/>
    <cellStyle name="Normal 25 2 3 2 3 2" xfId="18648"/>
    <cellStyle name="Normal 25 2 3 2 3 2 2" xfId="18649"/>
    <cellStyle name="Normal 25 2 3 2 3 2 2 2" xfId="42538"/>
    <cellStyle name="Normal 25 2 3 2 3 2 3" xfId="53097"/>
    <cellStyle name="Normal 25 2 3 2 3 3" xfId="18650"/>
    <cellStyle name="Normal 25 2 3 2 3 3 2" xfId="32019"/>
    <cellStyle name="Normal 25 2 3 2 3 4" xfId="42537"/>
    <cellStyle name="Normal 25 2 3 2 4" xfId="18651"/>
    <cellStyle name="Normal 25 2 3 2 4 2" xfId="53096"/>
    <cellStyle name="Normal 25 2 3 2 5" xfId="30697"/>
    <cellStyle name="Normal 25 2 3 2_Risikomatrise samlet 2012" xfId="18652"/>
    <cellStyle name="Normal 25 2 3 3" xfId="18653"/>
    <cellStyle name="Normal 25 2 3 3 2" xfId="18654"/>
    <cellStyle name="Normal 25 2 3 3 2 2" xfId="18655"/>
    <cellStyle name="Normal 25 2 3 3 2 2 2" xfId="42536"/>
    <cellStyle name="Normal 25 2 3 3 2 3" xfId="53095"/>
    <cellStyle name="Normal 25 2 3 3 3" xfId="18656"/>
    <cellStyle name="Normal 25 2 3 3 3 2" xfId="54631"/>
    <cellStyle name="Normal 25 2 3 3 4" xfId="42535"/>
    <cellStyle name="Normal 25 2 3 4" xfId="18657"/>
    <cellStyle name="Normal 25 2 3 4 2" xfId="18658"/>
    <cellStyle name="Normal 25 2 3 4 2 2" xfId="53094"/>
    <cellStyle name="Normal 25 2 3 4 3" xfId="34988"/>
    <cellStyle name="Normal 25 2 3 5" xfId="18659"/>
    <cellStyle name="Normal 25 2 3 5 2" xfId="42534"/>
    <cellStyle name="Normal 25 2 3 6" xfId="18660"/>
    <cellStyle name="Normal 25 2 3 6 2" xfId="53091"/>
    <cellStyle name="Normal 25 2 3 7" xfId="30046"/>
    <cellStyle name="Normal 25 2 3 7 2" xfId="34987"/>
    <cellStyle name="Normal 25 2 3 8" xfId="18641"/>
    <cellStyle name="Normal 25 2 3 9" xfId="32928"/>
    <cellStyle name="Normal 25 2 3_Risikomatrise samlet 2012" xfId="18661"/>
    <cellStyle name="Normal 25 2 4" xfId="1549"/>
    <cellStyle name="Normal 25 2 4 10" xfId="18662"/>
    <cellStyle name="Normal 25 2 4 10 2" xfId="42533"/>
    <cellStyle name="Normal 25 2 4 11" xfId="53093"/>
    <cellStyle name="Normal 25 2 4 12" xfId="31879"/>
    <cellStyle name="Normal 25 2 4 13" xfId="42532"/>
    <cellStyle name="Normal 25 2 4 14" xfId="53092"/>
    <cellStyle name="Normal 25 2 4 15" xfId="3308"/>
    <cellStyle name="Normal 25 2 4 2" xfId="18663"/>
    <cellStyle name="Normal 25 2 4 2 2" xfId="18664"/>
    <cellStyle name="Normal 25 2 4 2 2 2" xfId="18665"/>
    <cellStyle name="Normal 25 2 4 2 2 2 2" xfId="4090"/>
    <cellStyle name="Normal 25 2 4 2 2 3" xfId="42531"/>
    <cellStyle name="Normal 25 2 4 2 3" xfId="18666"/>
    <cellStyle name="Normal 25 2 4 2 3 2" xfId="33330"/>
    <cellStyle name="Normal 25 2 4 2 4" xfId="53635"/>
    <cellStyle name="Normal 25 2 4 3" xfId="18667"/>
    <cellStyle name="Normal 25 2 4 3 2" xfId="18668"/>
    <cellStyle name="Normal 25 2 4 3 2 2" xfId="18669"/>
    <cellStyle name="Normal 25 2 4 3 2 2 2" xfId="42530"/>
    <cellStyle name="Normal 25 2 4 3 2 3" xfId="18670"/>
    <cellStyle name="Normal 25 2 4 3 2 3 2" xfId="53057"/>
    <cellStyle name="Normal 25 2 4 3 2 4" xfId="4212"/>
    <cellStyle name="Normal 25 2 4 3 3" xfId="18671"/>
    <cellStyle name="Normal 25 2 4 3 3 2" xfId="42529"/>
    <cellStyle name="Normal 25 2 4 3 4" xfId="18672"/>
    <cellStyle name="Normal 25 2 4 3 4 2" xfId="42528"/>
    <cellStyle name="Normal 25 2 4 3 5" xfId="18673"/>
    <cellStyle name="Normal 25 2 4 3 5 2" xfId="42527"/>
    <cellStyle name="Normal 25 2 4 3 6" xfId="42526"/>
    <cellStyle name="Normal 25 2 4 4" xfId="18674"/>
    <cellStyle name="Normal 25 2 4 4 2" xfId="18675"/>
    <cellStyle name="Normal 25 2 4 4 2 2" xfId="42525"/>
    <cellStyle name="Normal 25 2 4 4 3" xfId="18676"/>
    <cellStyle name="Normal 25 2 4 4 3 2" xfId="42524"/>
    <cellStyle name="Normal 25 2 4 4 4" xfId="42523"/>
    <cellStyle name="Normal 25 2 4 5" xfId="18677"/>
    <cellStyle name="Normal 25 2 4 5 2" xfId="42522"/>
    <cellStyle name="Normal 25 2 4 6" xfId="18678"/>
    <cellStyle name="Normal 25 2 4 6 2" xfId="31740"/>
    <cellStyle name="Normal 25 2 4 7" xfId="18679"/>
    <cellStyle name="Normal 25 2 4 7 2" xfId="42521"/>
    <cellStyle name="Normal 25 2 4 8" xfId="18680"/>
    <cellStyle name="Normal 25 2 4 8 2" xfId="42520"/>
    <cellStyle name="Normal 25 2 4 9" xfId="18681"/>
    <cellStyle name="Normal 25 2 4 9 2" xfId="42519"/>
    <cellStyle name="Normal 25 2 5" xfId="18682"/>
    <cellStyle name="Normal 25 2 5 2" xfId="18683"/>
    <cellStyle name="Normal 25 2 5 2 2" xfId="18684"/>
    <cellStyle name="Normal 25 2 5 2 2 2" xfId="42518"/>
    <cellStyle name="Normal 25 2 5 2 3" xfId="42517"/>
    <cellStyle name="Normal 25 2 5 3" xfId="18685"/>
    <cellStyle name="Normal 25 2 5 3 2" xfId="42516"/>
    <cellStyle name="Normal 25 2 5 4" xfId="42515"/>
    <cellStyle name="Normal 25 2 6" xfId="18686"/>
    <cellStyle name="Normal 25 2 6 2" xfId="18687"/>
    <cellStyle name="Normal 25 2 6 2 2" xfId="18688"/>
    <cellStyle name="Normal 25 2 6 2 2 2" xfId="42514"/>
    <cellStyle name="Normal 25 2 6 2 3" xfId="42513"/>
    <cellStyle name="Normal 25 2 6 3" xfId="18689"/>
    <cellStyle name="Normal 25 2 6 3 2" xfId="30934"/>
    <cellStyle name="Normal 25 2 6 4" xfId="42512"/>
    <cellStyle name="Normal 25 2 7" xfId="18690"/>
    <cellStyle name="Normal 25 2 7 2" xfId="18691"/>
    <cellStyle name="Normal 25 2 7 2 2" xfId="42511"/>
    <cellStyle name="Normal 25 2 7 3" xfId="42510"/>
    <cellStyle name="Normal 25 2 8" xfId="18692"/>
    <cellStyle name="Normal 25 2 8 2" xfId="42509"/>
    <cellStyle name="Normal 25 2 9" xfId="18693"/>
    <cellStyle name="Normal 25 2 9 2" xfId="42508"/>
    <cellStyle name="Normal 25 2_Risikomatrise samlet 2012" xfId="18694"/>
    <cellStyle name="Normal 25 3" xfId="1550"/>
    <cellStyle name="Normal 25 3 10" xfId="18696"/>
    <cellStyle name="Normal 25 3 10 2" xfId="42507"/>
    <cellStyle name="Normal 25 3 11" xfId="18695"/>
    <cellStyle name="Normal 25 3 11 2" xfId="42506"/>
    <cellStyle name="Normal 25 3 12" xfId="42505"/>
    <cellStyle name="Normal 25 3 13" xfId="42504"/>
    <cellStyle name="Normal 25 3 14" xfId="42503"/>
    <cellStyle name="Normal 25 3 15" xfId="42502"/>
    <cellStyle name="Normal 25 3 16" xfId="3309"/>
    <cellStyle name="Normal 25 3 2" xfId="18697"/>
    <cellStyle name="Normal 25 3 2 2" xfId="18698"/>
    <cellStyle name="Normal 25 3 2 2 2" xfId="18699"/>
    <cellStyle name="Normal 25 3 2 2 2 2" xfId="18700"/>
    <cellStyle name="Normal 25 3 2 2 2 2 2" xfId="42501"/>
    <cellStyle name="Normal 25 3 2 2 2 3" xfId="42500"/>
    <cellStyle name="Normal 25 3 2 2 3" xfId="18701"/>
    <cellStyle name="Normal 25 3 2 2 3 2" xfId="42499"/>
    <cellStyle name="Normal 25 3 2 2 4" xfId="18702"/>
    <cellStyle name="Normal 25 3 2 2 4 2" xfId="42498"/>
    <cellStyle name="Normal 25 3 2 2 5" xfId="18703"/>
    <cellStyle name="Normal 25 3 2 2 5 2" xfId="42497"/>
    <cellStyle name="Normal 25 3 2 2 6" xfId="42496"/>
    <cellStyle name="Normal 25 3 2 3" xfId="18704"/>
    <cellStyle name="Normal 25 3 2 3 2" xfId="18705"/>
    <cellStyle name="Normal 25 3 2 3 2 2" xfId="42495"/>
    <cellStyle name="Normal 25 3 2 3 3" xfId="18706"/>
    <cellStyle name="Normal 25 3 2 3 3 2" xfId="42494"/>
    <cellStyle name="Normal 25 3 2 3 4" xfId="42493"/>
    <cellStyle name="Normal 25 3 2 4" xfId="18707"/>
    <cellStyle name="Normal 25 3 2 4 2" xfId="42492"/>
    <cellStyle name="Normal 25 3 2 5" xfId="18708"/>
    <cellStyle name="Normal 25 3 2 5 2" xfId="42491"/>
    <cellStyle name="Normal 25 3 2 6" xfId="18709"/>
    <cellStyle name="Normal 25 3 2 6 2" xfId="42462"/>
    <cellStyle name="Normal 25 3 2 7" xfId="18710"/>
    <cellStyle name="Normal 25 3 2 7 2" xfId="56869"/>
    <cellStyle name="Normal 25 3 2 8" xfId="42489"/>
    <cellStyle name="Normal 25 3 3" xfId="18711"/>
    <cellStyle name="Normal 25 3 3 2" xfId="18712"/>
    <cellStyle name="Normal 25 3 3 2 2" xfId="18713"/>
    <cellStyle name="Normal 25 3 3 2 2 2" xfId="18714"/>
    <cellStyle name="Normal 25 3 3 2 2 2 2" xfId="34986"/>
    <cellStyle name="Normal 25 3 3 2 2 3" xfId="42488"/>
    <cellStyle name="Normal 25 3 3 2 3" xfId="18715"/>
    <cellStyle name="Normal 25 3 3 2 3 2" xfId="57362"/>
    <cellStyle name="Normal 25 3 3 2 4" xfId="18716"/>
    <cellStyle name="Normal 25 3 3 2 4 2" xfId="53634"/>
    <cellStyle name="Normal 25 3 3 2 5" xfId="18717"/>
    <cellStyle name="Normal 25 3 3 2 5 2" xfId="42487"/>
    <cellStyle name="Normal 25 3 3 2 6" xfId="53090"/>
    <cellStyle name="Normal 25 3 3 3" xfId="18718"/>
    <cellStyle name="Normal 25 3 3 3 2" xfId="18719"/>
    <cellStyle name="Normal 25 3 3 3 2 2" xfId="34985"/>
    <cellStyle name="Normal 25 3 3 3 3" xfId="18720"/>
    <cellStyle name="Normal 25 3 3 3 3 2" xfId="42486"/>
    <cellStyle name="Normal 25 3 3 3 4" xfId="53089"/>
    <cellStyle name="Normal 25 3 3 4" xfId="18721"/>
    <cellStyle name="Normal 25 3 3 4 2" xfId="34984"/>
    <cellStyle name="Normal 25 3 3 5" xfId="18722"/>
    <cellStyle name="Normal 25 3 3 5 2" xfId="42485"/>
    <cellStyle name="Normal 25 3 3 6" xfId="18723"/>
    <cellStyle name="Normal 25 3 3 6 2" xfId="53088"/>
    <cellStyle name="Normal 25 3 3 7" xfId="18724"/>
    <cellStyle name="Normal 25 3 3 7 2" xfId="34983"/>
    <cellStyle name="Normal 25 3 3 8" xfId="42484"/>
    <cellStyle name="Normal 25 3 4" xfId="18725"/>
    <cellStyle name="Normal 25 3 4 2" xfId="18726"/>
    <cellStyle name="Normal 25 3 4 2 2" xfId="18727"/>
    <cellStyle name="Normal 25 3 4 2 2 2" xfId="53087"/>
    <cellStyle name="Normal 25 3 4 2 3" xfId="54629"/>
    <cellStyle name="Normal 25 3 4 3" xfId="18728"/>
    <cellStyle name="Normal 25 3 4 3 2" xfId="42483"/>
    <cellStyle name="Normal 25 3 4 4" xfId="18729"/>
    <cellStyle name="Normal 25 3 4 4 2" xfId="53086"/>
    <cellStyle name="Normal 25 3 4 5" xfId="18730"/>
    <cellStyle name="Normal 25 3 4 5 2" xfId="34982"/>
    <cellStyle name="Normal 25 3 4 6" xfId="42482"/>
    <cellStyle name="Normal 25 3 5" xfId="18731"/>
    <cellStyle name="Normal 25 3 5 2" xfId="18732"/>
    <cellStyle name="Normal 25 3 5 2 2" xfId="53085"/>
    <cellStyle name="Normal 25 3 5 3" xfId="18733"/>
    <cellStyle name="Normal 25 3 5 3 2" xfId="34981"/>
    <cellStyle name="Normal 25 3 5 4" xfId="42481"/>
    <cellStyle name="Normal 25 3 6" xfId="18734"/>
    <cellStyle name="Normal 25 3 6 2" xfId="53084"/>
    <cellStyle name="Normal 25 3 7" xfId="18735"/>
    <cellStyle name="Normal 25 3 7 2" xfId="34980"/>
    <cellStyle name="Normal 25 3 8" xfId="18736"/>
    <cellStyle name="Normal 25 3 8 2" xfId="42479"/>
    <cellStyle name="Normal 25 3 9" xfId="18737"/>
    <cellStyle name="Normal 25 3 9 2" xfId="53083"/>
    <cellStyle name="Normal 25 4" xfId="1551"/>
    <cellStyle name="Normal 25 4 10" xfId="3310"/>
    <cellStyle name="Normal 25 4 2" xfId="18739"/>
    <cellStyle name="Normal 25 4 2 2" xfId="18740"/>
    <cellStyle name="Normal 25 4 2 2 2" xfId="18741"/>
    <cellStyle name="Normal 25 4 2 2 2 2" xfId="42480"/>
    <cellStyle name="Normal 25 4 2 2 3" xfId="54628"/>
    <cellStyle name="Normal 25 4 2 3" xfId="18742"/>
    <cellStyle name="Normal 25 4 2 3 2" xfId="42477"/>
    <cellStyle name="Normal 25 4 2 4" xfId="53082"/>
    <cellStyle name="Normal 25 4 3" xfId="18743"/>
    <cellStyle name="Normal 25 4 3 2" xfId="18744"/>
    <cellStyle name="Normal 25 4 3 2 2" xfId="42478"/>
    <cellStyle name="Normal 25 4 3 3" xfId="34979"/>
    <cellStyle name="Normal 25 4 4" xfId="18745"/>
    <cellStyle name="Normal 25 4 4 2" xfId="18746"/>
    <cellStyle name="Normal 25 4 4 2 2" xfId="42476"/>
    <cellStyle name="Normal 25 4 4 3" xfId="42475"/>
    <cellStyle name="Normal 25 4 5" xfId="18747"/>
    <cellStyle name="Normal 25 4 5 2" xfId="42474"/>
    <cellStyle name="Normal 25 4 6" xfId="18748"/>
    <cellStyle name="Normal 25 4 6 2" xfId="42473"/>
    <cellStyle name="Normal 25 4 7" xfId="30047"/>
    <cellStyle name="Normal 25 4 7 2" xfId="42472"/>
    <cellStyle name="Normal 25 4 8" xfId="18738"/>
    <cellStyle name="Normal 25 4 9" xfId="42471"/>
    <cellStyle name="Normal 25 4_Risikomatrise samlet 2012" xfId="18749"/>
    <cellStyle name="Normal 25 5" xfId="1552"/>
    <cellStyle name="Normal 25 5 2" xfId="18751"/>
    <cellStyle name="Normal 25 5 2 2" xfId="18752"/>
    <cellStyle name="Normal 25 5 2 2 2" xfId="42470"/>
    <cellStyle name="Normal 25 5 2 3" xfId="42469"/>
    <cellStyle name="Normal 25 5 3" xfId="18753"/>
    <cellStyle name="Normal 25 5 3 2" xfId="18754"/>
    <cellStyle name="Normal 25 5 3 2 2" xfId="42468"/>
    <cellStyle name="Normal 25 5 3 3" xfId="42467"/>
    <cellStyle name="Normal 25 5 4" xfId="18755"/>
    <cellStyle name="Normal 25 5 4 2" xfId="42466"/>
    <cellStyle name="Normal 25 5 5" xfId="18756"/>
    <cellStyle name="Normal 25 5 5 2" xfId="42465"/>
    <cellStyle name="Normal 25 5 6" xfId="30048"/>
    <cellStyle name="Normal 25 5 6 2" xfId="42464"/>
    <cellStyle name="Normal 25 5 7" xfId="18750"/>
    <cellStyle name="Normal 25 5 8" xfId="42463"/>
    <cellStyle name="Normal 25 5 9" xfId="3311"/>
    <cellStyle name="Normal 25 6" xfId="18757"/>
    <cellStyle name="Normal 25 6 2" xfId="18758"/>
    <cellStyle name="Normal 25 6 2 2" xfId="32722"/>
    <cellStyle name="Normal 25 6 3" xfId="42461"/>
    <cellStyle name="Normal 25 7" xfId="18759"/>
    <cellStyle name="Normal 25 7 2" xfId="18760"/>
    <cellStyle name="Normal 25 7 2 2" xfId="56868"/>
    <cellStyle name="Normal 25 7 3" xfId="32721"/>
    <cellStyle name="Normal 25 8" xfId="18761"/>
    <cellStyle name="Normal 25 8 2" xfId="18762"/>
    <cellStyle name="Normal 25 8 2 2" xfId="42460"/>
    <cellStyle name="Normal 25 8 3" xfId="55604"/>
    <cellStyle name="Normal 25 9" xfId="18763"/>
    <cellStyle name="Normal 25 9 2" xfId="18764"/>
    <cellStyle name="Normal 25 9 2 2" xfId="56867"/>
    <cellStyle name="Normal 25 9 3" xfId="32720"/>
    <cellStyle name="Normal 25_Risikomatrise BM 2012" xfId="18765"/>
    <cellStyle name="Normal 26" xfId="1553"/>
    <cellStyle name="Normal 26 10" xfId="18767"/>
    <cellStyle name="Normal 26 10 2" xfId="33406"/>
    <cellStyle name="Normal 26 11" xfId="18768"/>
    <cellStyle name="Normal 26 11 2" xfId="56866"/>
    <cellStyle name="Normal 26 12" xfId="18769"/>
    <cellStyle name="Normal 26 12 2" xfId="3889"/>
    <cellStyle name="Normal 26 13" xfId="30049"/>
    <cellStyle name="Normal 26 13 2" xfId="42458"/>
    <cellStyle name="Normal 26 14" xfId="18766"/>
    <cellStyle name="Normal 26 15" xfId="56865"/>
    <cellStyle name="Normal 26 16" xfId="3312"/>
    <cellStyle name="Normal 26 2" xfId="1554"/>
    <cellStyle name="Normal 26 2 10" xfId="18771"/>
    <cellStyle name="Normal 26 2 10 2" xfId="18772"/>
    <cellStyle name="Normal 26 2 10 2 2" xfId="33915"/>
    <cellStyle name="Normal 26 2 10 3" xfId="42459"/>
    <cellStyle name="Normal 26 2 11" xfId="18773"/>
    <cellStyle name="Normal 26 2 11 2" xfId="18774"/>
    <cellStyle name="Normal 26 2 11 2 2" xfId="32018"/>
    <cellStyle name="Normal 26 2 11 3" xfId="56864"/>
    <cellStyle name="Normal 26 2 12" xfId="18775"/>
    <cellStyle name="Normal 26 2 12 2" xfId="53081"/>
    <cellStyle name="Normal 26 2 13" xfId="18776"/>
    <cellStyle name="Normal 26 2 13 2" xfId="42457"/>
    <cellStyle name="Normal 26 2 14" xfId="30050"/>
    <cellStyle name="Normal 26 2 14 2" xfId="4091"/>
    <cellStyle name="Normal 26 2 15" xfId="18770"/>
    <cellStyle name="Normal 26 2 16" xfId="42456"/>
    <cellStyle name="Normal 26 2 17" xfId="3313"/>
    <cellStyle name="Normal 26 2 2" xfId="1555"/>
    <cellStyle name="Normal 26 2 2 10" xfId="18778"/>
    <cellStyle name="Normal 26 2 2 10 2" xfId="53080"/>
    <cellStyle name="Normal 26 2 2 11" xfId="18779"/>
    <cellStyle name="Normal 26 2 2 11 2" xfId="32718"/>
    <cellStyle name="Normal 26 2 2 12" xfId="18780"/>
    <cellStyle name="Normal 26 2 2 12 2" xfId="32017"/>
    <cellStyle name="Normal 26 2 2 13" xfId="18781"/>
    <cellStyle name="Normal 26 2 2 13 2" xfId="56863"/>
    <cellStyle name="Normal 26 2 2 14" xfId="18777"/>
    <cellStyle name="Normal 26 2 2 14 2" xfId="55969"/>
    <cellStyle name="Normal 26 2 2 15" xfId="31980"/>
    <cellStyle name="Normal 26 2 2 16" xfId="32719"/>
    <cellStyle name="Normal 26 2 2 17" xfId="33643"/>
    <cellStyle name="Normal 26 2 2 18" xfId="42454"/>
    <cellStyle name="Normal 26 2 2 19" xfId="3314"/>
    <cellStyle name="Normal 26 2 2 2" xfId="1556"/>
    <cellStyle name="Normal 26 2 2 2 10" xfId="18782"/>
    <cellStyle name="Normal 26 2 2 2 11" xfId="32936"/>
    <cellStyle name="Normal 26 2 2 2 12" xfId="3315"/>
    <cellStyle name="Normal 26 2 2 2 2" xfId="1557"/>
    <cellStyle name="Normal 26 2 2 2 2 10" xfId="18784"/>
    <cellStyle name="Normal 26 2 2 2 2 10 2" xfId="55427"/>
    <cellStyle name="Normal 26 2 2 2 2 11" xfId="18785"/>
    <cellStyle name="Normal 26 2 2 2 2 11 2" xfId="3891"/>
    <cellStyle name="Normal 26 2 2 2 2 12" xfId="18786"/>
    <cellStyle name="Normal 26 2 2 2 2 12 2" xfId="42455"/>
    <cellStyle name="Normal 26 2 2 2 2 13" xfId="18783"/>
    <cellStyle name="Normal 26 2 2 2 2 13 2" xfId="56862"/>
    <cellStyle name="Normal 26 2 2 2 2 14" xfId="32717"/>
    <cellStyle name="Normal 26 2 2 2 2 15" xfId="56204"/>
    <cellStyle name="Normal 26 2 2 2 2 16" xfId="53949"/>
    <cellStyle name="Normal 26 2 2 2 2 17" xfId="53078"/>
    <cellStyle name="Normal 26 2 2 2 2 18" xfId="3316"/>
    <cellStyle name="Normal 26 2 2 2 2 2" xfId="18787"/>
    <cellStyle name="Normal 26 2 2 2 2 2 2" xfId="18788"/>
    <cellStyle name="Normal 26 2 2 2 2 2 2 2" xfId="18789"/>
    <cellStyle name="Normal 26 2 2 2 2 2 2 2 2" xfId="56861"/>
    <cellStyle name="Normal 26 2 2 2 2 2 2 3" xfId="3888"/>
    <cellStyle name="Normal 26 2 2 2 2 2 3" xfId="18790"/>
    <cellStyle name="Normal 26 2 2 2 2 2 3 2" xfId="18791"/>
    <cellStyle name="Normal 26 2 2 2 2 2 3 2 2" xfId="18792"/>
    <cellStyle name="Normal 26 2 2 2 2 2 3 2 2 2" xfId="54627"/>
    <cellStyle name="Normal 26 2 2 2 2 2 3 2 3" xfId="18793"/>
    <cellStyle name="Normal 26 2 2 2 2 2 3 2 3 2" xfId="42453"/>
    <cellStyle name="Normal 26 2 2 2 2 2 3 2 4" xfId="57426"/>
    <cellStyle name="Normal 26 2 2 2 2 2 3 3" xfId="18794"/>
    <cellStyle name="Normal 26 2 2 2 2 2 3 3 2" xfId="32716"/>
    <cellStyle name="Normal 26 2 2 2 2 2 3 4" xfId="18795"/>
    <cellStyle name="Normal 26 2 2 2 2 2 3 4 2" xfId="42451"/>
    <cellStyle name="Normal 26 2 2 2 2 2 3 5" xfId="18796"/>
    <cellStyle name="Normal 26 2 2 2 2 2 3 5 2" xfId="56859"/>
    <cellStyle name="Normal 26 2 2 2 2 2 3 6" xfId="42452"/>
    <cellStyle name="Normal 26 2 2 2 2 2 4" xfId="18797"/>
    <cellStyle name="Normal 26 2 2 2 2 2 4 2" xfId="18798"/>
    <cellStyle name="Normal 26 2 2 2 2 2 4 2 2" xfId="32715"/>
    <cellStyle name="Normal 26 2 2 2 2 2 4 3" xfId="18799"/>
    <cellStyle name="Normal 26 2 2 2 2 2 4 3 2" xfId="42450"/>
    <cellStyle name="Normal 26 2 2 2 2 2 4 4" xfId="33897"/>
    <cellStyle name="Normal 26 2 2 2 2 2 5" xfId="18800"/>
    <cellStyle name="Normal 26 2 2 2 2 2 5 2" xfId="56860"/>
    <cellStyle name="Normal 26 2 2 2 2 2 6" xfId="18801"/>
    <cellStyle name="Normal 26 2 2 2 2 2 6 2" xfId="53965"/>
    <cellStyle name="Normal 26 2 2 2 2 2 7" xfId="18802"/>
    <cellStyle name="Normal 26 2 2 2 2 2 7 2" xfId="42448"/>
    <cellStyle name="Normal 26 2 2 2 2 2 8" xfId="18803"/>
    <cellStyle name="Normal 26 2 2 2 2 2 8 2" xfId="55076"/>
    <cellStyle name="Normal 26 2 2 2 2 2 9" xfId="42447"/>
    <cellStyle name="Normal 26 2 2 2 2 3" xfId="18804"/>
    <cellStyle name="Normal 26 2 2 2 2 3 2" xfId="18805"/>
    <cellStyle name="Normal 26 2 2 2 2 3 2 2" xfId="18806"/>
    <cellStyle name="Normal 26 2 2 2 2 3 2 2 2" xfId="42446"/>
    <cellStyle name="Normal 26 2 2 2 2 3 2 3" xfId="42449"/>
    <cellStyle name="Normal 26 2 2 2 2 3 3" xfId="18807"/>
    <cellStyle name="Normal 26 2 2 2 2 3 3 2" xfId="53964"/>
    <cellStyle name="Normal 26 2 2 2 2 3 4" xfId="42445"/>
    <cellStyle name="Normal 26 2 2 2 2 4" xfId="18808"/>
    <cellStyle name="Normal 26 2 2 2 2 4 2" xfId="18809"/>
    <cellStyle name="Normal 26 2 2 2 2 4 2 2" xfId="18810"/>
    <cellStyle name="Normal 26 2 2 2 2 4 2 2 2" xfId="18811"/>
    <cellStyle name="Normal 26 2 2 2 2 4 2 2 2 2" xfId="55603"/>
    <cellStyle name="Normal 26 2 2 2 2 4 2 2 3" xfId="42443"/>
    <cellStyle name="Normal 26 2 2 2 2 4 2 3" xfId="18812"/>
    <cellStyle name="Normal 26 2 2 2 2 4 2 3 2" xfId="42442"/>
    <cellStyle name="Normal 26 2 2 2 2 4 2 4" xfId="18813"/>
    <cellStyle name="Normal 26 2 2 2 2 4 2 4 2" xfId="42441"/>
    <cellStyle name="Normal 26 2 2 2 2 4 2 5" xfId="18814"/>
    <cellStyle name="Normal 26 2 2 2 2 4 2 5 2" xfId="42444"/>
    <cellStyle name="Normal 26 2 2 2 2 4 2 6" xfId="55075"/>
    <cellStyle name="Normal 26 2 2 2 2 4 3" xfId="18815"/>
    <cellStyle name="Normal 26 2 2 2 2 4 3 2" xfId="18816"/>
    <cellStyle name="Normal 26 2 2 2 2 4 3 2 2" xfId="42440"/>
    <cellStyle name="Normal 26 2 2 2 2 4 3 3" xfId="18817"/>
    <cellStyle name="Normal 26 2 2 2 2 4 3 3 2" xfId="42439"/>
    <cellStyle name="Normal 26 2 2 2 2 4 3 4" xfId="42438"/>
    <cellStyle name="Normal 26 2 2 2 2 4 4" xfId="18818"/>
    <cellStyle name="Normal 26 2 2 2 2 4 4 2" xfId="42437"/>
    <cellStyle name="Normal 26 2 2 2 2 4 5" xfId="18819"/>
    <cellStyle name="Normal 26 2 2 2 2 4 5 2" xfId="42436"/>
    <cellStyle name="Normal 26 2 2 2 2 4 6" xfId="18820"/>
    <cellStyle name="Normal 26 2 2 2 2 4 6 2" xfId="42435"/>
    <cellStyle name="Normal 26 2 2 2 2 4 7" xfId="18821"/>
    <cellStyle name="Normal 26 2 2 2 2 4 7 2" xfId="55068"/>
    <cellStyle name="Normal 26 2 2 2 2 4 8" xfId="42434"/>
    <cellStyle name="Normal 26 2 2 2 2 5" xfId="18822"/>
    <cellStyle name="Normal 26 2 2 2 2 5 2" xfId="18823"/>
    <cellStyle name="Normal 26 2 2 2 2 5 2 2" xfId="18824"/>
    <cellStyle name="Normal 26 2 2 2 2 5 2 2 2" xfId="18825"/>
    <cellStyle name="Normal 26 2 2 2 2 5 2 2 2 2" xfId="42433"/>
    <cellStyle name="Normal 26 2 2 2 2 5 2 2 3" xfId="42432"/>
    <cellStyle name="Normal 26 2 2 2 2 5 2 3" xfId="18826"/>
    <cellStyle name="Normal 26 2 2 2 2 5 2 3 2" xfId="42431"/>
    <cellStyle name="Normal 26 2 2 2 2 5 2 4" xfId="18827"/>
    <cellStyle name="Normal 26 2 2 2 2 5 2 4 2" xfId="55074"/>
    <cellStyle name="Normal 26 2 2 2 2 5 2 5" xfId="18828"/>
    <cellStyle name="Normal 26 2 2 2 2 5 2 5 2" xfId="42430"/>
    <cellStyle name="Normal 26 2 2 2 2 5 2 6" xfId="42429"/>
    <cellStyle name="Normal 26 2 2 2 2 5 3" xfId="18829"/>
    <cellStyle name="Normal 26 2 2 2 2 5 3 2" xfId="18830"/>
    <cellStyle name="Normal 26 2 2 2 2 5 3 2 2" xfId="42428"/>
    <cellStyle name="Normal 26 2 2 2 2 5 3 3" xfId="18831"/>
    <cellStyle name="Normal 26 2 2 2 2 5 3 3 2" xfId="42427"/>
    <cellStyle name="Normal 26 2 2 2 2 5 3 4" xfId="42426"/>
    <cellStyle name="Normal 26 2 2 2 2 5 4" xfId="18832"/>
    <cellStyle name="Normal 26 2 2 2 2 5 4 2" xfId="55073"/>
    <cellStyle name="Normal 26 2 2 2 2 5 5" xfId="18833"/>
    <cellStyle name="Normal 26 2 2 2 2 5 5 2" xfId="42425"/>
    <cellStyle name="Normal 26 2 2 2 2 5 6" xfId="18834"/>
    <cellStyle name="Normal 26 2 2 2 2 5 6 2" xfId="42419"/>
    <cellStyle name="Normal 26 2 2 2 2 5 7" xfId="18835"/>
    <cellStyle name="Normal 26 2 2 2 2 5 7 2" xfId="53077"/>
    <cellStyle name="Normal 26 2 2 2 2 5 8" xfId="42424"/>
    <cellStyle name="Normal 26 2 2 2 2 6" xfId="18836"/>
    <cellStyle name="Normal 26 2 2 2 2 6 2" xfId="18837"/>
    <cellStyle name="Normal 26 2 2 2 2 6 2 2" xfId="18838"/>
    <cellStyle name="Normal 26 2 2 2 2 6 2 2 2" xfId="42423"/>
    <cellStyle name="Normal 26 2 2 2 2 6 2 3" xfId="42422"/>
    <cellStyle name="Normal 26 2 2 2 2 6 3" xfId="18839"/>
    <cellStyle name="Normal 26 2 2 2 2 6 3 2" xfId="42421"/>
    <cellStyle name="Normal 26 2 2 2 2 6 4" xfId="18840"/>
    <cellStyle name="Normal 26 2 2 2 2 6 4 2" xfId="42420"/>
    <cellStyle name="Normal 26 2 2 2 2 6 5" xfId="18841"/>
    <cellStyle name="Normal 26 2 2 2 2 6 5 2" xfId="34976"/>
    <cellStyle name="Normal 26 2 2 2 2 6 6" xfId="30933"/>
    <cellStyle name="Normal 26 2 2 2 2 7" xfId="18842"/>
    <cellStyle name="Normal 26 2 2 2 2 7 2" xfId="18843"/>
    <cellStyle name="Normal 26 2 2 2 2 7 2 2" xfId="42418"/>
    <cellStyle name="Normal 26 2 2 2 2 7 3" xfId="18844"/>
    <cellStyle name="Normal 26 2 2 2 2 7 3 2" xfId="42417"/>
    <cellStyle name="Normal 26 2 2 2 2 7 4" xfId="42416"/>
    <cellStyle name="Normal 26 2 2 2 2 8" xfId="18845"/>
    <cellStyle name="Normal 26 2 2 2 2 8 2" xfId="42415"/>
    <cellStyle name="Normal 26 2 2 2 2 9" xfId="18846"/>
    <cellStyle name="Normal 26 2 2 2 2 9 2" xfId="42414"/>
    <cellStyle name="Normal 26 2 2 2 2_Risikomatrise BM 2012" xfId="18847"/>
    <cellStyle name="Normal 26 2 2 2 3" xfId="1558"/>
    <cellStyle name="Normal 26 2 2 2 3 10" xfId="18848"/>
    <cellStyle name="Normal 26 2 2 2 3 10 2" xfId="42413"/>
    <cellStyle name="Normal 26 2 2 2 3 11" xfId="42407"/>
    <cellStyle name="Normal 26 2 2 2 3 12" xfId="42412"/>
    <cellStyle name="Normal 26 2 2 2 3 13" xfId="42411"/>
    <cellStyle name="Normal 26 2 2 2 3 14" xfId="42410"/>
    <cellStyle name="Normal 26 2 2 2 3 15" xfId="3317"/>
    <cellStyle name="Normal 26 2 2 2 3 2" xfId="18849"/>
    <cellStyle name="Normal 26 2 2 2 3 2 2" xfId="18850"/>
    <cellStyle name="Normal 26 2 2 2 3 2 2 2" xfId="18851"/>
    <cellStyle name="Normal 26 2 2 2 3 2 2 2 2" xfId="42409"/>
    <cellStyle name="Normal 26 2 2 2 3 2 2 3" xfId="42408"/>
    <cellStyle name="Normal 26 2 2 2 3 2 3" xfId="18852"/>
    <cellStyle name="Normal 26 2 2 2 3 2 3 2" xfId="32714"/>
    <cellStyle name="Normal 26 2 2 2 3 2 4" xfId="42406"/>
    <cellStyle name="Normal 26 2 2 2 3 3" xfId="18853"/>
    <cellStyle name="Normal 26 2 2 2 3 3 2" xfId="18854"/>
    <cellStyle name="Normal 26 2 2 2 3 3 2 2" xfId="18855"/>
    <cellStyle name="Normal 26 2 2 2 3 3 2 2 2" xfId="42405"/>
    <cellStyle name="Normal 26 2 2 2 3 3 2 3" xfId="18856"/>
    <cellStyle name="Normal 26 2 2 2 3 3 2 3 2" xfId="42404"/>
    <cellStyle name="Normal 26 2 2 2 3 3 2 4" xfId="42403"/>
    <cellStyle name="Normal 26 2 2 2 3 3 3" xfId="18857"/>
    <cellStyle name="Normal 26 2 2 2 3 3 3 2" xfId="42402"/>
    <cellStyle name="Normal 26 2 2 2 3 3 4" xfId="18858"/>
    <cellStyle name="Normal 26 2 2 2 3 3 4 2" xfId="42401"/>
    <cellStyle name="Normal 26 2 2 2 3 3 5" xfId="18859"/>
    <cellStyle name="Normal 26 2 2 2 3 3 5 2" xfId="42400"/>
    <cellStyle name="Normal 26 2 2 2 3 3 6" xfId="42399"/>
    <cellStyle name="Normal 26 2 2 2 3 4" xfId="18860"/>
    <cellStyle name="Normal 26 2 2 2 3 4 2" xfId="18861"/>
    <cellStyle name="Normal 26 2 2 2 3 4 2 2" xfId="42398"/>
    <cellStyle name="Normal 26 2 2 2 3 4 3" xfId="18862"/>
    <cellStyle name="Normal 26 2 2 2 3 4 3 2" xfId="42397"/>
    <cellStyle name="Normal 26 2 2 2 3 4 4" xfId="42396"/>
    <cellStyle name="Normal 26 2 2 2 3 5" xfId="18863"/>
    <cellStyle name="Normal 26 2 2 2 3 5 2" xfId="42395"/>
    <cellStyle name="Normal 26 2 2 2 3 6" xfId="18864"/>
    <cellStyle name="Normal 26 2 2 2 3 6 2" xfId="42394"/>
    <cellStyle name="Normal 26 2 2 2 3 7" xfId="18865"/>
    <cellStyle name="Normal 26 2 2 2 3 7 2" xfId="42393"/>
    <cellStyle name="Normal 26 2 2 2 3 8" xfId="18866"/>
    <cellStyle name="Normal 26 2 2 2 3 8 2" xfId="42392"/>
    <cellStyle name="Normal 26 2 2 2 3 9" xfId="18867"/>
    <cellStyle name="Normal 26 2 2 2 3 9 2" xfId="42391"/>
    <cellStyle name="Normal 26 2 2 2 4" xfId="18868"/>
    <cellStyle name="Normal 26 2 2 2 4 2" xfId="18869"/>
    <cellStyle name="Normal 26 2 2 2 4 2 2" xfId="42390"/>
    <cellStyle name="Normal 26 2 2 2 4 3" xfId="42389"/>
    <cellStyle name="Normal 26 2 2 2 5" xfId="18870"/>
    <cellStyle name="Normal 26 2 2 2 5 2" xfId="18871"/>
    <cellStyle name="Normal 26 2 2 2 5 2 2" xfId="42388"/>
    <cellStyle name="Normal 26 2 2 2 5 3" xfId="42387"/>
    <cellStyle name="Normal 26 2 2 2 6" xfId="18872"/>
    <cellStyle name="Normal 26 2 2 2 6 2" xfId="18873"/>
    <cellStyle name="Normal 26 2 2 2 6 2 2" xfId="42386"/>
    <cellStyle name="Normal 26 2 2 2 6 3" xfId="53963"/>
    <cellStyle name="Normal 26 2 2 2 7" xfId="18874"/>
    <cellStyle name="Normal 26 2 2 2 7 2" xfId="42385"/>
    <cellStyle name="Normal 26 2 2 2 8" xfId="18875"/>
    <cellStyle name="Normal 26 2 2 2 8 2" xfId="42384"/>
    <cellStyle name="Normal 26 2 2 2 9" xfId="30051"/>
    <cellStyle name="Normal 26 2 2 2 9 2" xfId="42383"/>
    <cellStyle name="Normal 26 2 2 2_Risikomatrise samlet 2012" xfId="18876"/>
    <cellStyle name="Normal 26 2 2 3" xfId="1559"/>
    <cellStyle name="Normal 26 2 2 3 10" xfId="18878"/>
    <cellStyle name="Normal 26 2 2 3 10 2" xfId="42382"/>
    <cellStyle name="Normal 26 2 2 3 11" xfId="18877"/>
    <cellStyle name="Normal 26 2 2 3 11 2" xfId="42381"/>
    <cellStyle name="Normal 26 2 2 3 12" xfId="42380"/>
    <cellStyle name="Normal 26 2 2 3 13" xfId="42379"/>
    <cellStyle name="Normal 26 2 2 3 14" xfId="42373"/>
    <cellStyle name="Normal 26 2 2 3 15" xfId="53076"/>
    <cellStyle name="Normal 26 2 2 3 16" xfId="3318"/>
    <cellStyle name="Normal 26 2 2 3 2" xfId="18879"/>
    <cellStyle name="Normal 26 2 2 3 2 2" xfId="18880"/>
    <cellStyle name="Normal 26 2 2 3 2 2 2" xfId="18881"/>
    <cellStyle name="Normal 26 2 2 3 2 2 2 2" xfId="18882"/>
    <cellStyle name="Normal 26 2 2 3 2 2 2 2 2" xfId="42378"/>
    <cellStyle name="Normal 26 2 2 3 2 2 2 3" xfId="42377"/>
    <cellStyle name="Normal 26 2 2 3 2 2 3" xfId="18883"/>
    <cellStyle name="Normal 26 2 2 3 2 2 3 2" xfId="42376"/>
    <cellStyle name="Normal 26 2 2 3 2 2 4" xfId="18884"/>
    <cellStyle name="Normal 26 2 2 3 2 2 4 2" xfId="42375"/>
    <cellStyle name="Normal 26 2 2 3 2 2 5" xfId="18885"/>
    <cellStyle name="Normal 26 2 2 3 2 2 5 2" xfId="42374"/>
    <cellStyle name="Normal 26 2 2 3 2 2 6" xfId="54626"/>
    <cellStyle name="Normal 26 2 2 3 2 3" xfId="18886"/>
    <cellStyle name="Normal 26 2 2 3 2 3 2" xfId="18887"/>
    <cellStyle name="Normal 26 2 2 3 2 3 2 2" xfId="42372"/>
    <cellStyle name="Normal 26 2 2 3 2 3 3" xfId="18888"/>
    <cellStyle name="Normal 26 2 2 3 2 3 3 2" xfId="42371"/>
    <cellStyle name="Normal 26 2 2 3 2 3 4" xfId="42370"/>
    <cellStyle name="Normal 26 2 2 3 2 4" xfId="18889"/>
    <cellStyle name="Normal 26 2 2 3 2 4 2" xfId="42369"/>
    <cellStyle name="Normal 26 2 2 3 2 5" xfId="18890"/>
    <cellStyle name="Normal 26 2 2 3 2 5 2" xfId="42368"/>
    <cellStyle name="Normal 26 2 2 3 2 6" xfId="18891"/>
    <cellStyle name="Normal 26 2 2 3 2 6 2" xfId="42367"/>
    <cellStyle name="Normal 26 2 2 3 2 7" xfId="18892"/>
    <cellStyle name="Normal 26 2 2 3 2 7 2" xfId="42366"/>
    <cellStyle name="Normal 26 2 2 3 2 8" xfId="42365"/>
    <cellStyle name="Normal 26 2 2 3 3" xfId="18893"/>
    <cellStyle name="Normal 26 2 2 3 3 2" xfId="18894"/>
    <cellStyle name="Normal 26 2 2 3 3 2 2" xfId="18895"/>
    <cellStyle name="Normal 26 2 2 3 3 2 2 2" xfId="18896"/>
    <cellStyle name="Normal 26 2 2 3 3 2 2 2 2" xfId="42364"/>
    <cellStyle name="Normal 26 2 2 3 3 2 2 3" xfId="42358"/>
    <cellStyle name="Normal 26 2 2 3 3 2 3" xfId="18897"/>
    <cellStyle name="Normal 26 2 2 3 3 2 3 2" xfId="42363"/>
    <cellStyle name="Normal 26 2 2 3 3 2 4" xfId="18898"/>
    <cellStyle name="Normal 26 2 2 3 3 2 4 2" xfId="42362"/>
    <cellStyle name="Normal 26 2 2 3 3 2 5" xfId="18899"/>
    <cellStyle name="Normal 26 2 2 3 3 2 5 2" xfId="42361"/>
    <cellStyle name="Normal 26 2 2 3 3 2 6" xfId="42360"/>
    <cellStyle name="Normal 26 2 2 3 3 3" xfId="18900"/>
    <cellStyle name="Normal 26 2 2 3 3 3 2" xfId="18901"/>
    <cellStyle name="Normal 26 2 2 3 3 3 2 2" xfId="42359"/>
    <cellStyle name="Normal 26 2 2 3 3 3 3" xfId="18902"/>
    <cellStyle name="Normal 26 2 2 3 3 3 3 2" xfId="33912"/>
    <cellStyle name="Normal 26 2 2 3 3 3 4" xfId="32713"/>
    <cellStyle name="Normal 26 2 2 3 3 4" xfId="18903"/>
    <cellStyle name="Normal 26 2 2 3 3 4 2" xfId="53962"/>
    <cellStyle name="Normal 26 2 2 3 3 5" xfId="18904"/>
    <cellStyle name="Normal 26 2 2 3 3 5 2" xfId="42356"/>
    <cellStyle name="Normal 26 2 2 3 3 6" xfId="18905"/>
    <cellStyle name="Normal 26 2 2 3 3 6 2" xfId="42357"/>
    <cellStyle name="Normal 26 2 2 3 3 7" xfId="18906"/>
    <cellStyle name="Normal 26 2 2 3 3 7 2" xfId="42355"/>
    <cellStyle name="Normal 26 2 2 3 3 8" xfId="42354"/>
    <cellStyle name="Normal 26 2 2 3 4" xfId="18907"/>
    <cellStyle name="Normal 26 2 2 3 4 2" xfId="18908"/>
    <cellStyle name="Normal 26 2 2 3 4 2 2" xfId="18909"/>
    <cellStyle name="Normal 26 2 2 3 4 2 2 2" xfId="42353"/>
    <cellStyle name="Normal 26 2 2 3 4 2 3" xfId="30932"/>
    <cellStyle name="Normal 26 2 2 3 4 3" xfId="18910"/>
    <cellStyle name="Normal 26 2 2 3 4 3 2" xfId="42352"/>
    <cellStyle name="Normal 26 2 2 3 4 4" xfId="18911"/>
    <cellStyle name="Normal 26 2 2 3 4 4 2" xfId="42351"/>
    <cellStyle name="Normal 26 2 2 3 4 5" xfId="18912"/>
    <cellStyle name="Normal 26 2 2 3 4 5 2" xfId="42350"/>
    <cellStyle name="Normal 26 2 2 3 4 6" xfId="42349"/>
    <cellStyle name="Normal 26 2 2 3 5" xfId="18913"/>
    <cellStyle name="Normal 26 2 2 3 5 2" xfId="18914"/>
    <cellStyle name="Normal 26 2 2 3 5 2 2" xfId="42348"/>
    <cellStyle name="Normal 26 2 2 3 5 3" xfId="18915"/>
    <cellStyle name="Normal 26 2 2 3 5 3 2" xfId="42333"/>
    <cellStyle name="Normal 26 2 2 3 5 4" xfId="42347"/>
    <cellStyle name="Normal 26 2 2 3 6" xfId="18916"/>
    <cellStyle name="Normal 26 2 2 3 6 2" xfId="42346"/>
    <cellStyle name="Normal 26 2 2 3 7" xfId="18917"/>
    <cellStyle name="Normal 26 2 2 3 7 2" xfId="42345"/>
    <cellStyle name="Normal 26 2 2 3 8" xfId="18918"/>
    <cellStyle name="Normal 26 2 2 3 8 2" xfId="42344"/>
    <cellStyle name="Normal 26 2 2 3 9" xfId="18919"/>
    <cellStyle name="Normal 26 2 2 3 9 2" xfId="42343"/>
    <cellStyle name="Normal 26 2 2 4" xfId="1560"/>
    <cellStyle name="Normal 26 2 2 4 10" xfId="3319"/>
    <cellStyle name="Normal 26 2 2 4 2" xfId="18921"/>
    <cellStyle name="Normal 26 2 2 4 2 2" xfId="18922"/>
    <cellStyle name="Normal 26 2 2 4 2 2 2" xfId="18923"/>
    <cellStyle name="Normal 26 2 2 4 2 2 2 2" xfId="18924"/>
    <cellStyle name="Normal 26 2 2 4 2 2 2 2 2" xfId="42342"/>
    <cellStyle name="Normal 26 2 2 4 2 2 2 3" xfId="18925"/>
    <cellStyle name="Normal 26 2 2 4 2 2 2 3 2" xfId="42341"/>
    <cellStyle name="Normal 26 2 2 4 2 2 2 4" xfId="42340"/>
    <cellStyle name="Normal 26 2 2 4 2 2 3" xfId="18926"/>
    <cellStyle name="Normal 26 2 2 4 2 2 3 2" xfId="42339"/>
    <cellStyle name="Normal 26 2 2 4 2 2 4" xfId="18927"/>
    <cellStyle name="Normal 26 2 2 4 2 2 4 2" xfId="42338"/>
    <cellStyle name="Normal 26 2 2 4 2 2 5" xfId="18928"/>
    <cellStyle name="Normal 26 2 2 4 2 2 5 2" xfId="42337"/>
    <cellStyle name="Normal 26 2 2 4 2 2 6" xfId="42336"/>
    <cellStyle name="Normal 26 2 2 4 2 3" xfId="18929"/>
    <cellStyle name="Normal 26 2 2 4 2 3 2" xfId="18930"/>
    <cellStyle name="Normal 26 2 2 4 2 3 2 2" xfId="42335"/>
    <cellStyle name="Normal 26 2 2 4 2 3 3" xfId="18931"/>
    <cellStyle name="Normal 26 2 2 4 2 3 3 2" xfId="42334"/>
    <cellStyle name="Normal 26 2 2 4 2 3 4" xfId="34975"/>
    <cellStyle name="Normal 26 2 2 4 2 4" xfId="18932"/>
    <cellStyle name="Normal 26 2 2 4 2 4 2" xfId="42327"/>
    <cellStyle name="Normal 26 2 2 4 2 5" xfId="18933"/>
    <cellStyle name="Normal 26 2 2 4 2 5 2" xfId="53075"/>
    <cellStyle name="Normal 26 2 2 4 2 6" xfId="18934"/>
    <cellStyle name="Normal 26 2 2 4 2 6 2" xfId="42332"/>
    <cellStyle name="Normal 26 2 2 4 2 7" xfId="18935"/>
    <cellStyle name="Normal 26 2 2 4 2 7 2" xfId="42331"/>
    <cellStyle name="Normal 26 2 2 4 2 8" xfId="42330"/>
    <cellStyle name="Normal 26 2 2 4 3" xfId="18936"/>
    <cellStyle name="Normal 26 2 2 4 3 2" xfId="18937"/>
    <cellStyle name="Normal 26 2 2 4 3 2 2" xfId="42329"/>
    <cellStyle name="Normal 26 2 2 4 3 3" xfId="42328"/>
    <cellStyle name="Normal 26 2 2 4 4" xfId="18938"/>
    <cellStyle name="Normal 26 2 2 4 4 2" xfId="18939"/>
    <cellStyle name="Normal 26 2 2 4 4 2 2" xfId="54625"/>
    <cellStyle name="Normal 26 2 2 4 4 3" xfId="42326"/>
    <cellStyle name="Normal 26 2 2 4 5" xfId="18940"/>
    <cellStyle name="Normal 26 2 2 4 5 2" xfId="42325"/>
    <cellStyle name="Normal 26 2 2 4 6" xfId="18941"/>
    <cellStyle name="Normal 26 2 2 4 6 2" xfId="42324"/>
    <cellStyle name="Normal 26 2 2 4 7" xfId="30052"/>
    <cellStyle name="Normal 26 2 2 4 7 2" xfId="42323"/>
    <cellStyle name="Normal 26 2 2 4 8" xfId="18920"/>
    <cellStyle name="Normal 26 2 2 4 9" xfId="42322"/>
    <cellStyle name="Normal 26 2 2 5" xfId="18942"/>
    <cellStyle name="Normal 26 2 2 5 2" xfId="18943"/>
    <cellStyle name="Normal 26 2 2 5 2 2" xfId="18944"/>
    <cellStyle name="Normal 26 2 2 5 2 2 2" xfId="18945"/>
    <cellStyle name="Normal 26 2 2 5 2 2 2 2" xfId="42321"/>
    <cellStyle name="Normal 26 2 2 5 2 2 3" xfId="42320"/>
    <cellStyle name="Normal 26 2 2 5 2 3" xfId="18946"/>
    <cellStyle name="Normal 26 2 2 5 2 3 2" xfId="42319"/>
    <cellStyle name="Normal 26 2 2 5 2 4" xfId="18947"/>
    <cellStyle name="Normal 26 2 2 5 2 4 2" xfId="42318"/>
    <cellStyle name="Normal 26 2 2 5 2 5" xfId="18948"/>
    <cellStyle name="Normal 26 2 2 5 2 5 2" xfId="42317"/>
    <cellStyle name="Normal 26 2 2 5 2 6" xfId="42316"/>
    <cellStyle name="Normal 26 2 2 5 3" xfId="18949"/>
    <cellStyle name="Normal 26 2 2 5 3 2" xfId="18950"/>
    <cellStyle name="Normal 26 2 2 5 3 2 2" xfId="55602"/>
    <cellStyle name="Normal 26 2 2 5 3 3" xfId="18951"/>
    <cellStyle name="Normal 26 2 2 5 3 3 2" xfId="42315"/>
    <cellStyle name="Normal 26 2 2 5 3 4" xfId="42314"/>
    <cellStyle name="Normal 26 2 2 5 4" xfId="18952"/>
    <cellStyle name="Normal 26 2 2 5 4 2" xfId="42313"/>
    <cellStyle name="Normal 26 2 2 5 5" xfId="18953"/>
    <cellStyle name="Normal 26 2 2 5 5 2" xfId="42312"/>
    <cellStyle name="Normal 26 2 2 5 6" xfId="18954"/>
    <cellStyle name="Normal 26 2 2 5 6 2" xfId="42311"/>
    <cellStyle name="Normal 26 2 2 5 7" xfId="18955"/>
    <cellStyle name="Normal 26 2 2 5 7 2" xfId="3892"/>
    <cellStyle name="Normal 26 2 2 5 8" xfId="41263"/>
    <cellStyle name="Normal 26 2 2 6" xfId="18956"/>
    <cellStyle name="Normal 26 2 2 6 2" xfId="18957"/>
    <cellStyle name="Normal 26 2 2 6 2 2" xfId="18958"/>
    <cellStyle name="Normal 26 2 2 6 2 2 2" xfId="18959"/>
    <cellStyle name="Normal 26 2 2 6 2 2 2 2" xfId="42309"/>
    <cellStyle name="Normal 26 2 2 6 2 2 3" xfId="42308"/>
    <cellStyle name="Normal 26 2 2 6 2 3" xfId="18960"/>
    <cellStyle name="Normal 26 2 2 6 2 3 2" xfId="42307"/>
    <cellStyle name="Normal 26 2 2 6 2 4" xfId="18961"/>
    <cellStyle name="Normal 26 2 2 6 2 4 2" xfId="42306"/>
    <cellStyle name="Normal 26 2 2 6 2 5" xfId="18962"/>
    <cellStyle name="Normal 26 2 2 6 2 5 2" xfId="42305"/>
    <cellStyle name="Normal 26 2 2 6 2 6" xfId="30931"/>
    <cellStyle name="Normal 26 2 2 6 3" xfId="18963"/>
    <cellStyle name="Normal 26 2 2 6 3 2" xfId="18964"/>
    <cellStyle name="Normal 26 2 2 6 3 2 2" xfId="42304"/>
    <cellStyle name="Normal 26 2 2 6 3 3" xfId="18965"/>
    <cellStyle name="Normal 26 2 2 6 3 3 2" xfId="42303"/>
    <cellStyle name="Normal 26 2 2 6 3 4" xfId="42302"/>
    <cellStyle name="Normal 26 2 2 6 4" xfId="18966"/>
    <cellStyle name="Normal 26 2 2 6 4 2" xfId="42301"/>
    <cellStyle name="Normal 26 2 2 6 5" xfId="18967"/>
    <cellStyle name="Normal 26 2 2 6 5 2" xfId="42288"/>
    <cellStyle name="Normal 26 2 2 6 6" xfId="18968"/>
    <cellStyle name="Normal 26 2 2 6 6 2" xfId="42300"/>
    <cellStyle name="Normal 26 2 2 6 7" xfId="18969"/>
    <cellStyle name="Normal 26 2 2 6 7 2" xfId="42299"/>
    <cellStyle name="Normal 26 2 2 6 8" xfId="42298"/>
    <cellStyle name="Normal 26 2 2 7" xfId="18970"/>
    <cellStyle name="Normal 26 2 2 7 2" xfId="18971"/>
    <cellStyle name="Normal 26 2 2 7 2 2" xfId="18972"/>
    <cellStyle name="Normal 26 2 2 7 2 2 2" xfId="42297"/>
    <cellStyle name="Normal 26 2 2 7 2 3" xfId="33911"/>
    <cellStyle name="Normal 26 2 2 7 3" xfId="18973"/>
    <cellStyle name="Normal 26 2 2 7 3 2" xfId="42310"/>
    <cellStyle name="Normal 26 2 2 7 4" xfId="18974"/>
    <cellStyle name="Normal 26 2 2 7 4 2" xfId="42296"/>
    <cellStyle name="Normal 26 2 2 7 5" xfId="18975"/>
    <cellStyle name="Normal 26 2 2 7 5 2" xfId="42295"/>
    <cellStyle name="Normal 26 2 2 7 6" xfId="42294"/>
    <cellStyle name="Normal 26 2 2 8" xfId="18976"/>
    <cellStyle name="Normal 26 2 2 8 2" xfId="18977"/>
    <cellStyle name="Normal 26 2 2 8 2 2" xfId="42293"/>
    <cellStyle name="Normal 26 2 2 8 3" xfId="18978"/>
    <cellStyle name="Normal 26 2 2 8 3 2" xfId="42292"/>
    <cellStyle name="Normal 26 2 2 8 4" xfId="42291"/>
    <cellStyle name="Normal 26 2 2 9" xfId="18979"/>
    <cellStyle name="Normal 26 2 2 9 2" xfId="42290"/>
    <cellStyle name="Normal 26 2 2_Risikomatrise BM 2011" xfId="1561"/>
    <cellStyle name="Normal 26 2 3" xfId="1562"/>
    <cellStyle name="Normal 26 2 3 2" xfId="18981"/>
    <cellStyle name="Normal 26 2 3 2 2" xfId="18982"/>
    <cellStyle name="Normal 26 2 3 2 2 2" xfId="18983"/>
    <cellStyle name="Normal 26 2 3 2 2 2 2" xfId="42289"/>
    <cellStyle name="Normal 26 2 3 2 2 3" xfId="34974"/>
    <cellStyle name="Normal 26 2 3 2 3" xfId="18984"/>
    <cellStyle name="Normal 26 2 3 2 3 2" xfId="42282"/>
    <cellStyle name="Normal 26 2 3 2 4" xfId="53074"/>
    <cellStyle name="Normal 26 2 3 3" xfId="18985"/>
    <cellStyle name="Normal 26 2 3 3 2" xfId="18986"/>
    <cellStyle name="Normal 26 2 3 3 2 2" xfId="42287"/>
    <cellStyle name="Normal 26 2 3 3 3" xfId="42286"/>
    <cellStyle name="Normal 26 2 3 4" xfId="18987"/>
    <cellStyle name="Normal 26 2 3 4 2" xfId="42285"/>
    <cellStyle name="Normal 26 2 3 5" xfId="18988"/>
    <cellStyle name="Normal 26 2 3 5 2" xfId="42284"/>
    <cellStyle name="Normal 26 2 3 6" xfId="30053"/>
    <cellStyle name="Normal 26 2 3 6 2" xfId="42283"/>
    <cellStyle name="Normal 26 2 3 7" xfId="18980"/>
    <cellStyle name="Normal 26 2 3 8" xfId="54624"/>
    <cellStyle name="Normal 26 2 3 9" xfId="3320"/>
    <cellStyle name="Normal 26 2 3_Score samlet Q4 2011" xfId="18989"/>
    <cellStyle name="Normal 26 2 4" xfId="1563"/>
    <cellStyle name="Normal 26 2 4 10" xfId="18990"/>
    <cellStyle name="Normal 26 2 4 10 2" xfId="42281"/>
    <cellStyle name="Normal 26 2 4 11" xfId="42280"/>
    <cellStyle name="Normal 26 2 4 12" xfId="42279"/>
    <cellStyle name="Normal 26 2 4 13" xfId="42278"/>
    <cellStyle name="Normal 26 2 4 14" xfId="42277"/>
    <cellStyle name="Normal 26 2 4 15" xfId="3321"/>
    <cellStyle name="Normal 26 2 4 2" xfId="18991"/>
    <cellStyle name="Normal 26 2 4 2 2" xfId="18992"/>
    <cellStyle name="Normal 26 2 4 2 2 2" xfId="18993"/>
    <cellStyle name="Normal 26 2 4 2 2 2 2" xfId="42276"/>
    <cellStyle name="Normal 26 2 4 2 2 3" xfId="42275"/>
    <cellStyle name="Normal 26 2 4 2 3" xfId="18994"/>
    <cellStyle name="Normal 26 2 4 2 3 2" xfId="42274"/>
    <cellStyle name="Normal 26 2 4 2 4" xfId="42273"/>
    <cellStyle name="Normal 26 2 4 3" xfId="18995"/>
    <cellStyle name="Normal 26 2 4 3 2" xfId="18996"/>
    <cellStyle name="Normal 26 2 4 3 2 2" xfId="18997"/>
    <cellStyle name="Normal 26 2 4 3 2 2 2" xfId="42272"/>
    <cellStyle name="Normal 26 2 4 3 2 3" xfId="18998"/>
    <cellStyle name="Normal 26 2 4 3 2 3 2" xfId="42271"/>
    <cellStyle name="Normal 26 2 4 3 2 4" xfId="42270"/>
    <cellStyle name="Normal 26 2 4 3 3" xfId="18999"/>
    <cellStyle name="Normal 26 2 4 3 3 2" xfId="42269"/>
    <cellStyle name="Normal 26 2 4 3 4" xfId="19000"/>
    <cellStyle name="Normal 26 2 4 3 4 2" xfId="42268"/>
    <cellStyle name="Normal 26 2 4 3 5" xfId="19001"/>
    <cellStyle name="Normal 26 2 4 3 5 2" xfId="42262"/>
    <cellStyle name="Normal 26 2 4 3 6" xfId="42267"/>
    <cellStyle name="Normal 26 2 4 4" xfId="19002"/>
    <cellStyle name="Normal 26 2 4 4 2" xfId="19003"/>
    <cellStyle name="Normal 26 2 4 4 2 2" xfId="42266"/>
    <cellStyle name="Normal 26 2 4 4 3" xfId="19004"/>
    <cellStyle name="Normal 26 2 4 4 3 2" xfId="42265"/>
    <cellStyle name="Normal 26 2 4 4 4" xfId="42264"/>
    <cellStyle name="Normal 26 2 4 5" xfId="19005"/>
    <cellStyle name="Normal 26 2 4 5 2" xfId="42263"/>
    <cellStyle name="Normal 26 2 4 6" xfId="19006"/>
    <cellStyle name="Normal 26 2 4 6 2" xfId="32712"/>
    <cellStyle name="Normal 26 2 4 7" xfId="19007"/>
    <cellStyle name="Normal 26 2 4 7 2" xfId="56780"/>
    <cellStyle name="Normal 26 2 4 8" xfId="19008"/>
    <cellStyle name="Normal 26 2 4 8 2" xfId="42261"/>
    <cellStyle name="Normal 26 2 4 9" xfId="19009"/>
    <cellStyle name="Normal 26 2 4 9 2" xfId="53961"/>
    <cellStyle name="Normal 26 2 5" xfId="19010"/>
    <cellStyle name="Normal 26 2 5 2" xfId="19011"/>
    <cellStyle name="Normal 26 2 5 2 2" xfId="19012"/>
    <cellStyle name="Normal 26 2 5 2 2 2" xfId="53960"/>
    <cellStyle name="Normal 26 2 5 2 3" xfId="32711"/>
    <cellStyle name="Normal 26 2 5 3" xfId="19013"/>
    <cellStyle name="Normal 26 2 5 3 2" xfId="42260"/>
    <cellStyle name="Normal 26 2 5 4" xfId="56857"/>
    <cellStyle name="Normal 26 2 6" xfId="19014"/>
    <cellStyle name="Normal 26 2 6 2" xfId="19015"/>
    <cellStyle name="Normal 26 2 6 2 2" xfId="19016"/>
    <cellStyle name="Normal 26 2 6 2 2 2" xfId="32710"/>
    <cellStyle name="Normal 26 2 6 2 3" xfId="42259"/>
    <cellStyle name="Normal 26 2 6 3" xfId="19017"/>
    <cellStyle name="Normal 26 2 6 3 2" xfId="56856"/>
    <cellStyle name="Normal 26 2 6 4" xfId="3894"/>
    <cellStyle name="Normal 26 2 7" xfId="19018"/>
    <cellStyle name="Normal 26 2 7 2" xfId="19019"/>
    <cellStyle name="Normal 26 2 7 2 2" xfId="19020"/>
    <cellStyle name="Normal 26 2 7 2 2 2" xfId="42258"/>
    <cellStyle name="Normal 26 2 7 2 3" xfId="33910"/>
    <cellStyle name="Normal 26 2 7 3" xfId="19021"/>
    <cellStyle name="Normal 26 2 7 3 2" xfId="56858"/>
    <cellStyle name="Normal 26 2 7 4" xfId="56855"/>
    <cellStyle name="Normal 26 2 8" xfId="19022"/>
    <cellStyle name="Normal 26 2 8 2" xfId="19023"/>
    <cellStyle name="Normal 26 2 8 2 2" xfId="19024"/>
    <cellStyle name="Normal 26 2 8 2 2 2" xfId="55601"/>
    <cellStyle name="Normal 26 2 8 2 3" xfId="32709"/>
    <cellStyle name="Normal 26 2 8 3" xfId="19025"/>
    <cellStyle name="Normal 26 2 8 3 2" xfId="42257"/>
    <cellStyle name="Normal 26 2 8 4" xfId="56854"/>
    <cellStyle name="Normal 26 2 9" xfId="19026"/>
    <cellStyle name="Normal 26 2 9 2" xfId="19027"/>
    <cellStyle name="Normal 26 2 9 2 2" xfId="32708"/>
    <cellStyle name="Normal 26 2 9 3" xfId="42256"/>
    <cellStyle name="Normal 26 2_Risikomatrise samlet 2012" xfId="19028"/>
    <cellStyle name="Normal 26 3" xfId="1564"/>
    <cellStyle name="Normal 26 3 10" xfId="19030"/>
    <cellStyle name="Normal 26 3 10 2" xfId="56853"/>
    <cellStyle name="Normal 26 3 11" xfId="19031"/>
    <cellStyle name="Normal 26 3 11 2" xfId="56851"/>
    <cellStyle name="Normal 26 3 12" xfId="19032"/>
    <cellStyle name="Normal 26 3 12 2" xfId="3896"/>
    <cellStyle name="Normal 26 3 13" xfId="19033"/>
    <cellStyle name="Normal 26 3 13 2" xfId="42255"/>
    <cellStyle name="Normal 26 3 14" xfId="19034"/>
    <cellStyle name="Normal 26 3 14 2" xfId="56852"/>
    <cellStyle name="Normal 26 3 15" xfId="30054"/>
    <cellStyle name="Normal 26 3 15 2" xfId="32707"/>
    <cellStyle name="Normal 26 3 16" xfId="19029"/>
    <cellStyle name="Normal 26 3 17" xfId="42254"/>
    <cellStyle name="Normal 26 3 18" xfId="3322"/>
    <cellStyle name="Normal 26 3 2" xfId="1565"/>
    <cellStyle name="Normal 26 3 2 10" xfId="19036"/>
    <cellStyle name="Normal 26 3 2 10 2" xfId="34973"/>
    <cellStyle name="Normal 26 3 2 11" xfId="19037"/>
    <cellStyle name="Normal 26 3 2 11 2" xfId="3893"/>
    <cellStyle name="Normal 26 3 2 12" xfId="19035"/>
    <cellStyle name="Normal 26 3 2 12 2" xfId="32706"/>
    <cellStyle name="Normal 26 3 2 13" xfId="53073"/>
    <cellStyle name="Normal 26 3 2 14" xfId="42253"/>
    <cellStyle name="Normal 26 3 2 15" xfId="56850"/>
    <cellStyle name="Normal 26 3 2 16" xfId="54623"/>
    <cellStyle name="Normal 26 3 2 17" xfId="3323"/>
    <cellStyle name="Normal 26 3 2 2" xfId="19038"/>
    <cellStyle name="Normal 26 3 2 2 2" xfId="19039"/>
    <cellStyle name="Normal 26 3 2 2 2 2" xfId="19040"/>
    <cellStyle name="Normal 26 3 2 2 2 2 2" xfId="19041"/>
    <cellStyle name="Normal 26 3 2 2 2 2 2 2" xfId="42246"/>
    <cellStyle name="Normal 26 3 2 2 2 2 3" xfId="53072"/>
    <cellStyle name="Normal 26 3 2 2 2 3" xfId="19042"/>
    <cellStyle name="Normal 26 3 2 2 2 3 2" xfId="19043"/>
    <cellStyle name="Normal 26 3 2 2 2 3 2 2" xfId="19044"/>
    <cellStyle name="Normal 26 3 2 2 2 3 2 2 2" xfId="42252"/>
    <cellStyle name="Normal 26 3 2 2 2 3 2 3" xfId="19045"/>
    <cellStyle name="Normal 26 3 2 2 2 3 2 3 2" xfId="42251"/>
    <cellStyle name="Normal 26 3 2 2 2 3 2 4" xfId="42250"/>
    <cellStyle name="Normal 26 3 2 2 2 3 3" xfId="19046"/>
    <cellStyle name="Normal 26 3 2 2 2 3 3 2" xfId="42249"/>
    <cellStyle name="Normal 26 3 2 2 2 3 4" xfId="19047"/>
    <cellStyle name="Normal 26 3 2 2 2 3 4 2" xfId="42248"/>
    <cellStyle name="Normal 26 3 2 2 2 3 5" xfId="19048"/>
    <cellStyle name="Normal 26 3 2 2 2 3 5 2" xfId="42247"/>
    <cellStyle name="Normal 26 3 2 2 2 3 6" xfId="34972"/>
    <cellStyle name="Normal 26 3 2 2 2 4" xfId="19049"/>
    <cellStyle name="Normal 26 3 2 2 2 4 2" xfId="19050"/>
    <cellStyle name="Normal 26 3 2 2 2 4 2 2" xfId="53071"/>
    <cellStyle name="Normal 26 3 2 2 2 4 3" xfId="19051"/>
    <cellStyle name="Normal 26 3 2 2 2 4 3 2" xfId="42245"/>
    <cellStyle name="Normal 26 3 2 2 2 4 4" xfId="55072"/>
    <cellStyle name="Normal 26 3 2 2 2 5" xfId="19052"/>
    <cellStyle name="Normal 26 3 2 2 2 5 2" xfId="42244"/>
    <cellStyle name="Normal 26 3 2 2 2 6" xfId="19053"/>
    <cellStyle name="Normal 26 3 2 2 2 6 2" xfId="42243"/>
    <cellStyle name="Normal 26 3 2 2 2 7" xfId="19054"/>
    <cellStyle name="Normal 26 3 2 2 2 7 2" xfId="42242"/>
    <cellStyle name="Normal 26 3 2 2 2 8" xfId="19055"/>
    <cellStyle name="Normal 26 3 2 2 2 8 2" xfId="42241"/>
    <cellStyle name="Normal 26 3 2 2 2 9" xfId="42240"/>
    <cellStyle name="Normal 26 3 2 2 3" xfId="19056"/>
    <cellStyle name="Normal 26 3 2 2 3 2" xfId="19057"/>
    <cellStyle name="Normal 26 3 2 2 3 2 2" xfId="19058"/>
    <cellStyle name="Normal 26 3 2 2 3 2 2 2" xfId="19059"/>
    <cellStyle name="Normal 26 3 2 2 3 2 2 2 2" xfId="42239"/>
    <cellStyle name="Normal 26 3 2 2 3 2 2 3" xfId="42238"/>
    <cellStyle name="Normal 26 3 2 2 3 2 3" xfId="19060"/>
    <cellStyle name="Normal 26 3 2 2 3 2 3 2" xfId="42237"/>
    <cellStyle name="Normal 26 3 2 2 3 2 4" xfId="19061"/>
    <cellStyle name="Normal 26 3 2 2 3 2 4 2" xfId="42236"/>
    <cellStyle name="Normal 26 3 2 2 3 2 5" xfId="19062"/>
    <cellStyle name="Normal 26 3 2 2 3 2 5 2" xfId="42235"/>
    <cellStyle name="Normal 26 3 2 2 3 2 6" xfId="42234"/>
    <cellStyle name="Normal 26 3 2 2 3 3" xfId="19063"/>
    <cellStyle name="Normal 26 3 2 2 3 3 2" xfId="19064"/>
    <cellStyle name="Normal 26 3 2 2 3 3 2 2" xfId="42233"/>
    <cellStyle name="Normal 26 3 2 2 3 3 3" xfId="19065"/>
    <cellStyle name="Normal 26 3 2 2 3 3 3 2" xfId="54586"/>
    <cellStyle name="Normal 26 3 2 2 3 3 4" xfId="42221"/>
    <cellStyle name="Normal 26 3 2 2 3 4" xfId="19066"/>
    <cellStyle name="Normal 26 3 2 2 3 4 2" xfId="53070"/>
    <cellStyle name="Normal 26 3 2 2 3 5" xfId="19067"/>
    <cellStyle name="Normal 26 3 2 2 3 5 2" xfId="42232"/>
    <cellStyle name="Normal 26 3 2 2 3 6" xfId="19068"/>
    <cellStyle name="Normal 26 3 2 2 3 6 2" xfId="42231"/>
    <cellStyle name="Normal 26 3 2 2 3 7" xfId="19069"/>
    <cellStyle name="Normal 26 3 2 2 3 7 2" xfId="53959"/>
    <cellStyle name="Normal 26 3 2 2 3 8" xfId="42229"/>
    <cellStyle name="Normal 26 3 2 2 4" xfId="19070"/>
    <cellStyle name="Normal 26 3 2 2 4 2" xfId="19071"/>
    <cellStyle name="Normal 26 3 2 2 4 2 2" xfId="19072"/>
    <cellStyle name="Normal 26 3 2 2 4 2 2 2" xfId="19073"/>
    <cellStyle name="Normal 26 3 2 2 4 2 2 2 2" xfId="42228"/>
    <cellStyle name="Normal 26 3 2 2 4 2 2 3" xfId="42227"/>
    <cellStyle name="Normal 26 3 2 2 4 2 3" xfId="19074"/>
    <cellStyle name="Normal 26 3 2 2 4 2 3 2" xfId="42226"/>
    <cellStyle name="Normal 26 3 2 2 4 2 4" xfId="19075"/>
    <cellStyle name="Normal 26 3 2 2 4 2 4 2" xfId="42225"/>
    <cellStyle name="Normal 26 3 2 2 4 2 5" xfId="19076"/>
    <cellStyle name="Normal 26 3 2 2 4 2 5 2" xfId="33909"/>
    <cellStyle name="Normal 26 3 2 2 4 2 6" xfId="42230"/>
    <cellStyle name="Normal 26 3 2 2 4 3" xfId="19077"/>
    <cellStyle name="Normal 26 3 2 2 4 3 2" xfId="19078"/>
    <cellStyle name="Normal 26 3 2 2 4 3 2 2" xfId="53958"/>
    <cellStyle name="Normal 26 3 2 2 4 3 3" xfId="19079"/>
    <cellStyle name="Normal 26 3 2 2 4 3 3 2" xfId="42223"/>
    <cellStyle name="Normal 26 3 2 2 4 3 4" xfId="42222"/>
    <cellStyle name="Normal 26 3 2 2 4 4" xfId="19080"/>
    <cellStyle name="Normal 26 3 2 2 4 4 2" xfId="42224"/>
    <cellStyle name="Normal 26 3 2 2 4 5" xfId="19081"/>
    <cellStyle name="Normal 26 3 2 2 4 5 2" xfId="34971"/>
    <cellStyle name="Normal 26 3 2 2 4 6" xfId="19082"/>
    <cellStyle name="Normal 26 3 2 2 4 6 2" xfId="53069"/>
    <cellStyle name="Normal 26 3 2 2 4 7" xfId="19083"/>
    <cellStyle name="Normal 26 3 2 2 4 7 2" xfId="42220"/>
    <cellStyle name="Normal 26 3 2 2 4 8" xfId="19084"/>
    <cellStyle name="Normal 26 3 2 2 4 8 2" xfId="42219"/>
    <cellStyle name="Normal 26 3 2 2 4 9" xfId="42218"/>
    <cellStyle name="Normal 26 3 2 2 5" xfId="19085"/>
    <cellStyle name="Normal 26 3 2 2 5 2" xfId="19086"/>
    <cellStyle name="Normal 26 3 2 2 5 2 2" xfId="42217"/>
    <cellStyle name="Normal 26 3 2 2 5 3" xfId="19087"/>
    <cellStyle name="Normal 26 3 2 2 5 3 2" xfId="42216"/>
    <cellStyle name="Normal 26 3 2 2 5 4" xfId="19088"/>
    <cellStyle name="Normal 26 3 2 2 5 4 2" xfId="42215"/>
    <cellStyle name="Normal 26 3 2 2 5 5" xfId="42214"/>
    <cellStyle name="Normal 26 3 2 2 6" xfId="19089"/>
    <cellStyle name="Normal 26 3 2 2 6 2" xfId="42213"/>
    <cellStyle name="Normal 26 3 2 2 7" xfId="42212"/>
    <cellStyle name="Normal 26 3 2 2_Risikomatrise samlet 2012" xfId="19090"/>
    <cellStyle name="Normal 26 3 2 3" xfId="19091"/>
    <cellStyle name="Normal 26 3 2 3 2" xfId="19092"/>
    <cellStyle name="Normal 26 3 2 3 2 2" xfId="19093"/>
    <cellStyle name="Normal 26 3 2 3 2 2 2" xfId="42211"/>
    <cellStyle name="Normal 26 3 2 3 2 3" xfId="42205"/>
    <cellStyle name="Normal 26 3 2 3 3" xfId="19094"/>
    <cellStyle name="Normal 26 3 2 3 3 2" xfId="42210"/>
    <cellStyle name="Normal 26 3 2 3 4" xfId="42209"/>
    <cellStyle name="Normal 26 3 2 4" xfId="19095"/>
    <cellStyle name="Normal 26 3 2 4 2" xfId="19096"/>
    <cellStyle name="Normal 26 3 2 4 2 2" xfId="42208"/>
    <cellStyle name="Normal 26 3 2 4 3" xfId="42207"/>
    <cellStyle name="Normal 26 3 2 5" xfId="19097"/>
    <cellStyle name="Normal 26 3 2 5 2" xfId="19098"/>
    <cellStyle name="Normal 26 3 2 5 2 2" xfId="19099"/>
    <cellStyle name="Normal 26 3 2 5 2 2 2" xfId="54622"/>
    <cellStyle name="Normal 26 3 2 5 2 3" xfId="42136"/>
    <cellStyle name="Normal 26 3 2 5 3" xfId="19100"/>
    <cellStyle name="Normal 26 3 2 5 3 2" xfId="53036"/>
    <cellStyle name="Normal 26 3 2 5 4" xfId="42206"/>
    <cellStyle name="Normal 26 3 2 6" xfId="19101"/>
    <cellStyle name="Normal 26 3 2 6 2" xfId="19102"/>
    <cellStyle name="Normal 26 3 2 6 2 2" xfId="32705"/>
    <cellStyle name="Normal 26 3 2 6 3" xfId="42204"/>
    <cellStyle name="Normal 26 3 2 7" xfId="19103"/>
    <cellStyle name="Normal 26 3 2 7 2" xfId="53068"/>
    <cellStyle name="Normal 26 3 2 8" xfId="19104"/>
    <cellStyle name="Normal 26 3 2 8 2" xfId="33652"/>
    <cellStyle name="Normal 26 3 2 9" xfId="19105"/>
    <cellStyle name="Normal 26 3 2 9 2" xfId="53067"/>
    <cellStyle name="Normal 26 3 2_Risikomatrise samlet 2012" xfId="19106"/>
    <cellStyle name="Normal 26 3 3" xfId="19107"/>
    <cellStyle name="Normal 26 3 3 2" xfId="19108"/>
    <cellStyle name="Normal 26 3 3 2 2" xfId="19109"/>
    <cellStyle name="Normal 26 3 3 2 2 2" xfId="56849"/>
    <cellStyle name="Normal 26 3 3 2 3" xfId="32704"/>
    <cellStyle name="Normal 26 3 3 3" xfId="19110"/>
    <cellStyle name="Normal 26 3 3 3 2" xfId="19111"/>
    <cellStyle name="Normal 26 3 3 3 2 2" xfId="19112"/>
    <cellStyle name="Normal 26 3 3 3 2 2 2" xfId="42203"/>
    <cellStyle name="Normal 26 3 3 3 2 3" xfId="19113"/>
    <cellStyle name="Normal 26 3 3 3 2 3 2" xfId="56848"/>
    <cellStyle name="Normal 26 3 3 3 2 4" xfId="32703"/>
    <cellStyle name="Normal 26 3 3 3 3" xfId="19114"/>
    <cellStyle name="Normal 26 3 3 3 3 2" xfId="42202"/>
    <cellStyle name="Normal 26 3 3 3 4" xfId="19115"/>
    <cellStyle name="Normal 26 3 3 3 4 2" xfId="56847"/>
    <cellStyle name="Normal 26 3 3 3 5" xfId="19116"/>
    <cellStyle name="Normal 26 3 3 3 5 2" xfId="3897"/>
    <cellStyle name="Normal 26 3 3 3 6" xfId="42201"/>
    <cellStyle name="Normal 26 3 3 4" xfId="19117"/>
    <cellStyle name="Normal 26 3 3 4 2" xfId="19118"/>
    <cellStyle name="Normal 26 3 3 4 2 2" xfId="56846"/>
    <cellStyle name="Normal 26 3 3 4 3" xfId="19119"/>
    <cellStyle name="Normal 26 3 3 4 3 2" xfId="32702"/>
    <cellStyle name="Normal 26 3 3 4 4" xfId="42200"/>
    <cellStyle name="Normal 26 3 3 5" xfId="19120"/>
    <cellStyle name="Normal 26 3 3 5 2" xfId="56845"/>
    <cellStyle name="Normal 26 3 3 6" xfId="19121"/>
    <cellStyle name="Normal 26 3 3 6 2" xfId="32701"/>
    <cellStyle name="Normal 26 3 3 7" xfId="19122"/>
    <cellStyle name="Normal 26 3 3 7 2" xfId="42199"/>
    <cellStyle name="Normal 26 3 3 8" xfId="19123"/>
    <cellStyle name="Normal 26 3 3 8 2" xfId="54630"/>
    <cellStyle name="Normal 26 3 3 9" xfId="56844"/>
    <cellStyle name="Normal 26 3 4" xfId="19124"/>
    <cellStyle name="Normal 26 3 4 2" xfId="19125"/>
    <cellStyle name="Normal 26 3 4 2 2" xfId="19126"/>
    <cellStyle name="Normal 26 3 4 2 2 2" xfId="53066"/>
    <cellStyle name="Normal 26 3 4 2 3" xfId="34970"/>
    <cellStyle name="Normal 26 3 4 3" xfId="19127"/>
    <cellStyle name="Normal 26 3 4 3 2" xfId="32700"/>
    <cellStyle name="Normal 26 3 4 4" xfId="53065"/>
    <cellStyle name="Normal 26 3 5" xfId="19128"/>
    <cellStyle name="Normal 26 3 5 2" xfId="19129"/>
    <cellStyle name="Normal 26 3 5 2 2" xfId="19130"/>
    <cellStyle name="Normal 26 3 5 2 2 2" xfId="19131"/>
    <cellStyle name="Normal 26 3 5 2 2 2 2" xfId="53633"/>
    <cellStyle name="Normal 26 3 5 2 2 3" xfId="42198"/>
    <cellStyle name="Normal 26 3 5 2 3" xfId="19132"/>
    <cellStyle name="Normal 26 3 5 2 3 2" xfId="53064"/>
    <cellStyle name="Normal 26 3 5 2 4" xfId="19133"/>
    <cellStyle name="Normal 26 3 5 2 4 2" xfId="34969"/>
    <cellStyle name="Normal 26 3 5 2 5" xfId="19134"/>
    <cellStyle name="Normal 26 3 5 2 5 2" xfId="56843"/>
    <cellStyle name="Normal 26 3 5 2 6" xfId="53063"/>
    <cellStyle name="Normal 26 3 5 3" xfId="19135"/>
    <cellStyle name="Normal 26 3 5 3 2" xfId="19136"/>
    <cellStyle name="Normal 26 3 5 3 2 2" xfId="34968"/>
    <cellStyle name="Normal 26 3 5 3 3" xfId="19137"/>
    <cellStyle name="Normal 26 3 5 3 3 2" xfId="3899"/>
    <cellStyle name="Normal 26 3 5 3 4" xfId="53062"/>
    <cellStyle name="Normal 26 3 5 4" xfId="19138"/>
    <cellStyle name="Normal 26 3 5 4 2" xfId="54620"/>
    <cellStyle name="Normal 26 3 5 5" xfId="19139"/>
    <cellStyle name="Normal 26 3 5 5 2" xfId="42197"/>
    <cellStyle name="Normal 26 3 5 6" xfId="19140"/>
    <cellStyle name="Normal 26 3 5 6 2" xfId="53061"/>
    <cellStyle name="Normal 26 3 5 7" xfId="19141"/>
    <cellStyle name="Normal 26 3 5 7 2" xfId="34967"/>
    <cellStyle name="Normal 26 3 5 8" xfId="56842"/>
    <cellStyle name="Normal 26 3 6" xfId="19142"/>
    <cellStyle name="Normal 26 3 6 2" xfId="19143"/>
    <cellStyle name="Normal 26 3 6 2 2" xfId="19144"/>
    <cellStyle name="Normal 26 3 6 2 2 2" xfId="19145"/>
    <cellStyle name="Normal 26 3 6 2 2 2 2" xfId="53060"/>
    <cellStyle name="Normal 26 3 6 2 2 3" xfId="54619"/>
    <cellStyle name="Normal 26 3 6 2 3" xfId="19146"/>
    <cellStyle name="Normal 26 3 6 2 3 2" xfId="32699"/>
    <cellStyle name="Normal 26 3 6 2 4" xfId="19147"/>
    <cellStyle name="Normal 26 3 6 2 4 2" xfId="53059"/>
    <cellStyle name="Normal 26 3 6 2 5" xfId="19148"/>
    <cellStyle name="Normal 26 3 6 2 5 2" xfId="34966"/>
    <cellStyle name="Normal 26 3 6 2 6" xfId="55071"/>
    <cellStyle name="Normal 26 3 6 3" xfId="19149"/>
    <cellStyle name="Normal 26 3 6 3 2" xfId="19150"/>
    <cellStyle name="Normal 26 3 6 3 2 2" xfId="53058"/>
    <cellStyle name="Normal 26 3 6 3 3" xfId="19151"/>
    <cellStyle name="Normal 26 3 6 3 3 2" xfId="54618"/>
    <cellStyle name="Normal 26 3 6 3 4" xfId="56841"/>
    <cellStyle name="Normal 26 3 6 4" xfId="19152"/>
    <cellStyle name="Normal 26 3 6 4 2" xfId="33329"/>
    <cellStyle name="Normal 26 3 6 5" xfId="19153"/>
    <cellStyle name="Normal 26 3 6 5 2" xfId="31878"/>
    <cellStyle name="Normal 26 3 6 6" xfId="19154"/>
    <cellStyle name="Normal 26 3 6 6 2" xfId="42196"/>
    <cellStyle name="Normal 26 3 6 7" xfId="19155"/>
    <cellStyle name="Normal 26 3 6 7 2" xfId="53056"/>
    <cellStyle name="Normal 26 3 6 8" xfId="32698"/>
    <cellStyle name="Normal 26 3 7" xfId="19156"/>
    <cellStyle name="Normal 26 3 7 2" xfId="19157"/>
    <cellStyle name="Normal 26 3 7 2 2" xfId="19158"/>
    <cellStyle name="Normal 26 3 7 2 2 2" xfId="54621"/>
    <cellStyle name="Normal 26 3 7 2 3" xfId="56840"/>
    <cellStyle name="Normal 26 3 7 3" xfId="19159"/>
    <cellStyle name="Normal 26 3 7 3 2" xfId="53055"/>
    <cellStyle name="Normal 26 3 7 4" xfId="19160"/>
    <cellStyle name="Normal 26 3 7 4 2" xfId="55500"/>
    <cellStyle name="Normal 26 3 7 5" xfId="19161"/>
    <cellStyle name="Normal 26 3 7 5 2" xfId="3901"/>
    <cellStyle name="Normal 26 3 7 6" xfId="53054"/>
    <cellStyle name="Normal 26 3 8" xfId="19162"/>
    <cellStyle name="Normal 26 3 8 2" xfId="19163"/>
    <cellStyle name="Normal 26 3 8 2 2" xfId="54617"/>
    <cellStyle name="Normal 26 3 8 3" xfId="19164"/>
    <cellStyle name="Normal 26 3 8 3 2" xfId="42195"/>
    <cellStyle name="Normal 26 3 8 4" xfId="53053"/>
    <cellStyle name="Normal 26 3 9" xfId="19165"/>
    <cellStyle name="Normal 26 3 9 2" xfId="34964"/>
    <cellStyle name="Normal 26 3_Risikomatrise BM 2012" xfId="19166"/>
    <cellStyle name="Normal 26 4" xfId="1566"/>
    <cellStyle name="Normal 26 4 2" xfId="19168"/>
    <cellStyle name="Normal 26 4 2 2" xfId="19169"/>
    <cellStyle name="Normal 26 4 2 2 2" xfId="42194"/>
    <cellStyle name="Normal 26 4 2 3" xfId="53052"/>
    <cellStyle name="Normal 26 4 3" xfId="19170"/>
    <cellStyle name="Normal 26 4 3 2" xfId="54616"/>
    <cellStyle name="Normal 26 4 4" xfId="19171"/>
    <cellStyle name="Normal 26 4 4 2" xfId="42193"/>
    <cellStyle name="Normal 26 4 5" xfId="30055"/>
    <cellStyle name="Normal 26 4 5 2" xfId="53051"/>
    <cellStyle name="Normal 26 4 6" xfId="19167"/>
    <cellStyle name="Normal 26 4 7" xfId="34963"/>
    <cellStyle name="Normal 26 4 8" xfId="3324"/>
    <cellStyle name="Normal 26 5" xfId="1567"/>
    <cellStyle name="Normal 26 5 2" xfId="19173"/>
    <cellStyle name="Normal 26 5 2 2" xfId="19174"/>
    <cellStyle name="Normal 26 5 2 2 2" xfId="42192"/>
    <cellStyle name="Normal 26 5 2 3" xfId="53050"/>
    <cellStyle name="Normal 26 5 3" xfId="19175"/>
    <cellStyle name="Normal 26 5 3 2" xfId="54615"/>
    <cellStyle name="Normal 26 5 4" xfId="19176"/>
    <cellStyle name="Normal 26 5 4 2" xfId="42191"/>
    <cellStyle name="Normal 26 5 5" xfId="30056"/>
    <cellStyle name="Normal 26 5 5 2" xfId="53049"/>
    <cellStyle name="Normal 26 5 6" xfId="19172"/>
    <cellStyle name="Normal 26 5 7" xfId="34962"/>
    <cellStyle name="Normal 26 5 8" xfId="3325"/>
    <cellStyle name="Normal 26 6" xfId="19177"/>
    <cellStyle name="Normal 26 6 2" xfId="19178"/>
    <cellStyle name="Normal 26 6 2 2" xfId="42190"/>
    <cellStyle name="Normal 26 6 3" xfId="19179"/>
    <cellStyle name="Normal 26 6 3 2" xfId="53048"/>
    <cellStyle name="Normal 26 6 4" xfId="54614"/>
    <cellStyle name="Normal 26 7" xfId="19180"/>
    <cellStyle name="Normal 26 7 2" xfId="19181"/>
    <cellStyle name="Normal 26 7 2 2" xfId="42189"/>
    <cellStyle name="Normal 26 7 3" xfId="53047"/>
    <cellStyle name="Normal 26 8" xfId="19182"/>
    <cellStyle name="Normal 26 8 2" xfId="31877"/>
    <cellStyle name="Normal 26 9" xfId="19183"/>
    <cellStyle name="Normal 26 9 2" xfId="42188"/>
    <cellStyle name="Normal 26_Risikomatrise BM 2012" xfId="19184"/>
    <cellStyle name="Normal 27" xfId="1568"/>
    <cellStyle name="Normal 27 10" xfId="53079"/>
    <cellStyle name="Normal 27 11" xfId="34965"/>
    <cellStyle name="Normal 27 12" xfId="42187"/>
    <cellStyle name="Normal 27 13" xfId="42185"/>
    <cellStyle name="Normal 27 14" xfId="3326"/>
    <cellStyle name="Normal 27 2" xfId="1569"/>
    <cellStyle name="Normal 27 2 10" xfId="19187"/>
    <cellStyle name="Normal 27 2 10 2" xfId="19188"/>
    <cellStyle name="Normal 27 2 10 2 2" xfId="42186"/>
    <cellStyle name="Normal 27 2 10 3" xfId="53632"/>
    <cellStyle name="Normal 27 2 11" xfId="19189"/>
    <cellStyle name="Normal 27 2 11 2" xfId="42183"/>
    <cellStyle name="Normal 27 2 12" xfId="19190"/>
    <cellStyle name="Normal 27 2 12 2" xfId="42184"/>
    <cellStyle name="Normal 27 2 13" xfId="30058"/>
    <cellStyle name="Normal 27 2 13 2" xfId="54613"/>
    <cellStyle name="Normal 27 2 14" xfId="19186"/>
    <cellStyle name="Normal 27 2 15" xfId="42181"/>
    <cellStyle name="Normal 27 2 16" xfId="3327"/>
    <cellStyle name="Normal 27 2 2" xfId="1570"/>
    <cellStyle name="Normal 27 2 2 10" xfId="19191"/>
    <cellStyle name="Normal 27 2 2 2" xfId="1571"/>
    <cellStyle name="Normal 27 2 2 2 10" xfId="19193"/>
    <cellStyle name="Normal 27 2 2 2 10 2" xfId="42182"/>
    <cellStyle name="Normal 27 2 2 2 11" xfId="19194"/>
    <cellStyle name="Normal 27 2 2 2 11 2" xfId="34960"/>
    <cellStyle name="Normal 27 2 2 2 12" xfId="30060"/>
    <cellStyle name="Normal 27 2 2 2 12 2" xfId="42179"/>
    <cellStyle name="Normal 27 2 2 2 13" xfId="19192"/>
    <cellStyle name="Normal 27 2 2 2 14" xfId="42180"/>
    <cellStyle name="Normal 27 2 2 2 15" xfId="3328"/>
    <cellStyle name="Normal 27 2 2 2 2" xfId="19195"/>
    <cellStyle name="Normal 27 2 2 2 2 2" xfId="19196"/>
    <cellStyle name="Normal 27 2 2 2 2 2 2" xfId="19197"/>
    <cellStyle name="Normal 27 2 2 2 2 2 2 2" xfId="19198"/>
    <cellStyle name="Normal 27 2 2 2 2 2 2 2 2" xfId="19199"/>
    <cellStyle name="Normal 27 2 2 2 2 2 2 2 2 2" xfId="54612"/>
    <cellStyle name="Normal 27 2 2 2 2 2 2 2 3" xfId="42177"/>
    <cellStyle name="Normal 27 2 2 2 2 2 2 3" xfId="19200"/>
    <cellStyle name="Normal 27 2 2 2 2 2 2 3 2" xfId="42178"/>
    <cellStyle name="Normal 27 2 2 2 2 2 2 4" xfId="34959"/>
    <cellStyle name="Normal 27 2 2 2 2 2 3" xfId="19201"/>
    <cellStyle name="Normal 27 2 2 2 2 2 3 2" xfId="19202"/>
    <cellStyle name="Normal 27 2 2 2 2 2 3 2 2" xfId="19203"/>
    <cellStyle name="Normal 27 2 2 2 2 2 3 2 2 2" xfId="32692"/>
    <cellStyle name="Normal 27 2 2 2 2 2 3 2 3" xfId="33595"/>
    <cellStyle name="Normal 27 2 2 2 2 2 3 3" xfId="19204"/>
    <cellStyle name="Normal 27 2 2 2 2 2 3 3 2" xfId="42176"/>
    <cellStyle name="Normal 27 2 2 2 2 2 3 4" xfId="42175"/>
    <cellStyle name="Normal 27 2 2 2 2 2 4" xfId="19205"/>
    <cellStyle name="Normal 27 2 2 2 2 2 4 2" xfId="42174"/>
    <cellStyle name="Normal 27 2 2 2 2 2 5" xfId="54611"/>
    <cellStyle name="Normal 27 2 2 2 2 2_Risikomatrise samlet 2012" xfId="19206"/>
    <cellStyle name="Normal 27 2 2 2 2 3" xfId="19207"/>
    <cellStyle name="Normal 27 2 2 2 2 3 2" xfId="19208"/>
    <cellStyle name="Normal 27 2 2 2 2 3 2 2" xfId="42172"/>
    <cellStyle name="Normal 27 2 2 2 2 3 3" xfId="42173"/>
    <cellStyle name="Normal 27 2 2 2 2 4" xfId="19209"/>
    <cellStyle name="Normal 27 2 2 2 2 4 2" xfId="19210"/>
    <cellStyle name="Normal 27 2 2 2 2 4 2 2" xfId="34958"/>
    <cellStyle name="Normal 27 2 2 2 2 4 3" xfId="42171"/>
    <cellStyle name="Normal 27 2 2 2 2 5" xfId="19211"/>
    <cellStyle name="Normal 27 2 2 2 2 5 2" xfId="54609"/>
    <cellStyle name="Normal 27 2 2 2 2 6" xfId="42170"/>
    <cellStyle name="Normal 27 2 2 2 2_Score samlet Q4 2011" xfId="19212"/>
    <cellStyle name="Normal 27 2 2 2 3" xfId="19213"/>
    <cellStyle name="Normal 27 2 2 2 3 2" xfId="19214"/>
    <cellStyle name="Normal 27 2 2 2 3 2 2" xfId="19215"/>
    <cellStyle name="Normal 27 2 2 2 3 2 2 2" xfId="19216"/>
    <cellStyle name="Normal 27 2 2 2 3 2 2 2 2" xfId="4213"/>
    <cellStyle name="Normal 27 2 2 2 3 2 2 3" xfId="42169"/>
    <cellStyle name="Normal 27 2 2 2 3 2 3" xfId="19217"/>
    <cellStyle name="Normal 27 2 2 2 3 2 3 2" xfId="34961"/>
    <cellStyle name="Normal 27 2 2 2 3 2 4" xfId="42168"/>
    <cellStyle name="Normal 27 2 2 2 3 3" xfId="19218"/>
    <cellStyle name="Normal 27 2 2 2 3 3 2" xfId="19219"/>
    <cellStyle name="Normal 27 2 2 2 3 3 2 2" xfId="34957"/>
    <cellStyle name="Normal 27 2 2 2 3 3 3" xfId="42167"/>
    <cellStyle name="Normal 27 2 2 2 3 4" xfId="19220"/>
    <cellStyle name="Normal 27 2 2 2 3 4 2" xfId="34956"/>
    <cellStyle name="Normal 27 2 2 2 3 5" xfId="42166"/>
    <cellStyle name="Normal 27 2 2 2 3_Score samlet Q4 2011" xfId="19221"/>
    <cellStyle name="Normal 27 2 2 2 4" xfId="19222"/>
    <cellStyle name="Normal 27 2 2 2 4 2" xfId="19223"/>
    <cellStyle name="Normal 27 2 2 2 4 2 2" xfId="19224"/>
    <cellStyle name="Normal 27 2 2 2 4 2 2 2" xfId="54610"/>
    <cellStyle name="Normal 27 2 2 2 4 2 3" xfId="42165"/>
    <cellStyle name="Normal 27 2 2 2 4 3" xfId="19225"/>
    <cellStyle name="Normal 27 2 2 2 4 3 2" xfId="34955"/>
    <cellStyle name="Normal 27 2 2 2 4 4" xfId="42164"/>
    <cellStyle name="Normal 27 2 2 2 5" xfId="19226"/>
    <cellStyle name="Normal 27 2 2 2 5 2" xfId="19227"/>
    <cellStyle name="Normal 27 2 2 2 5 2 2" xfId="19228"/>
    <cellStyle name="Normal 27 2 2 2 5 2 2 2" xfId="34954"/>
    <cellStyle name="Normal 27 2 2 2 5 2 3" xfId="42163"/>
    <cellStyle name="Normal 27 2 2 2 5 3" xfId="19229"/>
    <cellStyle name="Normal 27 2 2 2 5 3 2" xfId="53631"/>
    <cellStyle name="Normal 27 2 2 2 5 4" xfId="42162"/>
    <cellStyle name="Normal 27 2 2 2 6" xfId="19230"/>
    <cellStyle name="Normal 27 2 2 2 6 2" xfId="19231"/>
    <cellStyle name="Normal 27 2 2 2 6 2 2" xfId="19232"/>
    <cellStyle name="Normal 27 2 2 2 6 2 2 2" xfId="34953"/>
    <cellStyle name="Normal 27 2 2 2 6 2 3" xfId="42159"/>
    <cellStyle name="Normal 27 2 2 2 6 3" xfId="19233"/>
    <cellStyle name="Normal 27 2 2 2 6 3 2" xfId="42161"/>
    <cellStyle name="Normal 27 2 2 2 6 4" xfId="42160"/>
    <cellStyle name="Normal 27 2 2 2 7" xfId="19234"/>
    <cellStyle name="Normal 27 2 2 2 7 2" xfId="19235"/>
    <cellStyle name="Normal 27 2 2 2 7 2 2" xfId="19236"/>
    <cellStyle name="Normal 27 2 2 2 7 2 2 2" xfId="54607"/>
    <cellStyle name="Normal 27 2 2 2 7 2 3" xfId="42158"/>
    <cellStyle name="Normal 27 2 2 2 7 3" xfId="19237"/>
    <cellStyle name="Normal 27 2 2 2 7 3 2" xfId="34952"/>
    <cellStyle name="Normal 27 2 2 2 7 4" xfId="42157"/>
    <cellStyle name="Normal 27 2 2 2 8" xfId="19238"/>
    <cellStyle name="Normal 27 2 2 2 8 2" xfId="19239"/>
    <cellStyle name="Normal 27 2 2 2 8 2 2" xfId="54606"/>
    <cellStyle name="Normal 27 2 2 2 8 3" xfId="42156"/>
    <cellStyle name="Normal 27 2 2 2 9" xfId="19240"/>
    <cellStyle name="Normal 27 2 2 2 9 2" xfId="19241"/>
    <cellStyle name="Normal 27 2 2 2 9 2 2" xfId="34951"/>
    <cellStyle name="Normal 27 2 2 2 9 3" xfId="42155"/>
    <cellStyle name="Normal 27 2 2 2_Risikomatrise samlet 2012" xfId="19242"/>
    <cellStyle name="Normal 27 2 2 3" xfId="1572"/>
    <cellStyle name="Normal 27 2 2 3 2" xfId="19244"/>
    <cellStyle name="Normal 27 2 2 3 2 2" xfId="19245"/>
    <cellStyle name="Normal 27 2 2 3 2 2 2" xfId="54605"/>
    <cellStyle name="Normal 27 2 2 3 2 3" xfId="42154"/>
    <cellStyle name="Normal 27 2 2 3 3" xfId="19246"/>
    <cellStyle name="Normal 27 2 2 3 3 2" xfId="19247"/>
    <cellStyle name="Normal 27 2 2 3 3 2 2" xfId="34950"/>
    <cellStyle name="Normal 27 2 2 3 3 3" xfId="42153"/>
    <cellStyle name="Normal 27 2 2 3 4" xfId="19248"/>
    <cellStyle name="Normal 27 2 2 3 4 2" xfId="54604"/>
    <cellStyle name="Normal 27 2 2 3 5" xfId="19249"/>
    <cellStyle name="Normal 27 2 2 3 5 2" xfId="42152"/>
    <cellStyle name="Normal 27 2 2 3 6" xfId="30061"/>
    <cellStyle name="Normal 27 2 2 3 6 2" xfId="30696"/>
    <cellStyle name="Normal 27 2 2 3 7" xfId="19243"/>
    <cellStyle name="Normal 27 2 2 3 8" xfId="32697"/>
    <cellStyle name="Normal 27 2 2 3 9" xfId="3329"/>
    <cellStyle name="Normal 27 2 2 4" xfId="19250"/>
    <cellStyle name="Normal 27 2 2 4 2" xfId="19251"/>
    <cellStyle name="Normal 27 2 2 4 2 2" xfId="34949"/>
    <cellStyle name="Normal 27 2 2 4 3" xfId="42151"/>
    <cellStyle name="Normal 27 2 2 5" xfId="19252"/>
    <cellStyle name="Normal 27 2 2 5 2" xfId="19253"/>
    <cellStyle name="Normal 27 2 2 5 2 2" xfId="54603"/>
    <cellStyle name="Normal 27 2 2 5 3" xfId="56839"/>
    <cellStyle name="Normal 27 2 2 6" xfId="19254"/>
    <cellStyle name="Normal 27 2 2 6 2" xfId="19255"/>
    <cellStyle name="Normal 27 2 2 6 2 2" xfId="34948"/>
    <cellStyle name="Normal 27 2 2 6 3" xfId="3898"/>
    <cellStyle name="Normal 27 2 2 7" xfId="19256"/>
    <cellStyle name="Normal 27 2 2 7 2" xfId="19257"/>
    <cellStyle name="Normal 27 2 2 7 2 2" xfId="42149"/>
    <cellStyle name="Normal 27 2 2 7 3" xfId="42150"/>
    <cellStyle name="Normal 27 2 2 8" xfId="19258"/>
    <cellStyle name="Normal 27 2 2 8 2" xfId="56838"/>
    <cellStyle name="Normal 27 2 2 9" xfId="30059"/>
    <cellStyle name="Normal 27 2 2 9 2" xfId="32696"/>
    <cellStyle name="Normal 27 2 2_Risikomatrise samlet 2012" xfId="19259"/>
    <cellStyle name="Normal 27 2 3" xfId="1573"/>
    <cellStyle name="Normal 27 2 3 2" xfId="19261"/>
    <cellStyle name="Normal 27 2 3 2 2" xfId="19262"/>
    <cellStyle name="Normal 27 2 3 2 2 2" xfId="19263"/>
    <cellStyle name="Normal 27 2 3 2 2 2 2" xfId="54602"/>
    <cellStyle name="Normal 27 2 3 2 2 3" xfId="56837"/>
    <cellStyle name="Normal 27 2 3 2 3" xfId="19264"/>
    <cellStyle name="Normal 27 2 3 2 3 2" xfId="34947"/>
    <cellStyle name="Normal 27 2 3 2 4" xfId="32695"/>
    <cellStyle name="Normal 27 2 3 3" xfId="19265"/>
    <cellStyle name="Normal 27 2 3 3 2" xfId="19266"/>
    <cellStyle name="Normal 27 2 3 3 2 2" xfId="31876"/>
    <cellStyle name="Normal 27 2 3 3 3" xfId="42148"/>
    <cellStyle name="Normal 27 2 3 4" xfId="19267"/>
    <cellStyle name="Normal 27 2 3 4 2" xfId="54608"/>
    <cellStyle name="Normal 27 2 3 5" xfId="19268"/>
    <cellStyle name="Normal 27 2 3 5 2" xfId="56836"/>
    <cellStyle name="Normal 27 2 3 6" xfId="30062"/>
    <cellStyle name="Normal 27 2 3 6 2" xfId="53630"/>
    <cellStyle name="Normal 27 2 3 7" xfId="19260"/>
    <cellStyle name="Normal 27 2 3 8" xfId="32694"/>
    <cellStyle name="Normal 27 2 3 9" xfId="3330"/>
    <cellStyle name="Normal 27 2 3_Score samlet Q4 2011" xfId="19269"/>
    <cellStyle name="Normal 27 2 4" xfId="1574"/>
    <cellStyle name="Normal 27 2 4 2" xfId="19271"/>
    <cellStyle name="Normal 27 2 4 2 2" xfId="19272"/>
    <cellStyle name="Normal 27 2 4 2 2 2" xfId="19273"/>
    <cellStyle name="Normal 27 2 4 2 2 2 2" xfId="54600"/>
    <cellStyle name="Normal 27 2 4 2 2 3" xfId="42147"/>
    <cellStyle name="Normal 27 2 4 2 3" xfId="19274"/>
    <cellStyle name="Normal 27 2 4 2 3 2" xfId="54601"/>
    <cellStyle name="Normal 27 2 4 2 4" xfId="56835"/>
    <cellStyle name="Normal 27 2 4 3" xfId="19275"/>
    <cellStyle name="Normal 27 2 4 3 2" xfId="19276"/>
    <cellStyle name="Normal 27 2 4 3 2 2" xfId="19277"/>
    <cellStyle name="Normal 27 2 4 3 2 2 2" xfId="34946"/>
    <cellStyle name="Normal 27 2 4 3 2 3" xfId="19278"/>
    <cellStyle name="Normal 27 2 4 3 2 3 2" xfId="42146"/>
    <cellStyle name="Normal 27 2 4 3 2 4" xfId="32693"/>
    <cellStyle name="Normal 27 2 4 3 3" xfId="19279"/>
    <cellStyle name="Normal 27 2 4 3 3 2" xfId="32016"/>
    <cellStyle name="Normal 27 2 4 3 4" xfId="3902"/>
    <cellStyle name="Normal 27 2 4 4" xfId="19280"/>
    <cellStyle name="Normal 27 2 4 4 2" xfId="56834"/>
    <cellStyle name="Normal 27 2 4 5" xfId="30063"/>
    <cellStyle name="Normal 27 2 4 5 2" xfId="34945"/>
    <cellStyle name="Normal 27 2 4 6" xfId="19270"/>
    <cellStyle name="Normal 27 2 4_Score samlet Q4 2011" xfId="19281"/>
    <cellStyle name="Normal 27 2 5" xfId="19282"/>
    <cellStyle name="Normal 27 2 5 2" xfId="19283"/>
    <cellStyle name="Normal 27 2 5 2 2" xfId="19284"/>
    <cellStyle name="Normal 27 2 5 2 2 2" xfId="56833"/>
    <cellStyle name="Normal 27 2 5 2 3" xfId="42145"/>
    <cellStyle name="Normal 27 2 5 3" xfId="19285"/>
    <cellStyle name="Normal 27 2 5 3 2" xfId="54598"/>
    <cellStyle name="Normal 27 2 5 4" xfId="42144"/>
    <cellStyle name="Normal 27 2 6" xfId="19286"/>
    <cellStyle name="Normal 27 2 6 2" xfId="19287"/>
    <cellStyle name="Normal 27 2 6 2 2" xfId="19288"/>
    <cellStyle name="Normal 27 2 6 2 2 2" xfId="53045"/>
    <cellStyle name="Normal 27 2 6 2 3" xfId="34944"/>
    <cellStyle name="Normal 27 2 6 3" xfId="19289"/>
    <cellStyle name="Normal 27 2 6 3 2" xfId="56832"/>
    <cellStyle name="Normal 27 2 6 4" xfId="53044"/>
    <cellStyle name="Normal 27 2 7" xfId="19290"/>
    <cellStyle name="Normal 27 2 7 2" xfId="19291"/>
    <cellStyle name="Normal 27 2 7 2 2" xfId="19292"/>
    <cellStyle name="Normal 27 2 7 2 2 2" xfId="54597"/>
    <cellStyle name="Normal 27 2 7 2 3" xfId="32691"/>
    <cellStyle name="Normal 27 2 7 3" xfId="19293"/>
    <cellStyle name="Normal 27 2 7 3 2" xfId="53046"/>
    <cellStyle name="Normal 27 2 7 4" xfId="34943"/>
    <cellStyle name="Normal 27 2 8" xfId="19294"/>
    <cellStyle name="Normal 27 2 8 2" xfId="19295"/>
    <cellStyle name="Normal 27 2 8 2 2" xfId="19296"/>
    <cellStyle name="Normal 27 2 8 2 2 2" xfId="42142"/>
    <cellStyle name="Normal 27 2 8 2 3" xfId="53043"/>
    <cellStyle name="Normal 27 2 8 3" xfId="19297"/>
    <cellStyle name="Normal 27 2 8 3 2" xfId="34942"/>
    <cellStyle name="Normal 27 2 8 4" xfId="56831"/>
    <cellStyle name="Normal 27 2 9" xfId="19298"/>
    <cellStyle name="Normal 27 2 9 2" xfId="19299"/>
    <cellStyle name="Normal 27 2 9 2 2" xfId="19300"/>
    <cellStyle name="Normal 27 2 9 2 2 2" xfId="53042"/>
    <cellStyle name="Normal 27 2 9 2 3" xfId="4092"/>
    <cellStyle name="Normal 27 2 9 3" xfId="19301"/>
    <cellStyle name="Normal 27 2 9 3 2" xfId="42143"/>
    <cellStyle name="Normal 27 2 9 4" xfId="53041"/>
    <cellStyle name="Normal 27 2_Risikomatrise samlet 2012" xfId="19302"/>
    <cellStyle name="Normal 27 3" xfId="1575"/>
    <cellStyle name="Normal 27 3 10" xfId="35176"/>
    <cellStyle name="Normal 27 3 11" xfId="3331"/>
    <cellStyle name="Normal 27 3 2" xfId="19304"/>
    <cellStyle name="Normal 27 3 2 2" xfId="19305"/>
    <cellStyle name="Normal 27 3 2 2 2" xfId="19306"/>
    <cellStyle name="Normal 27 3 2 2 2 2" xfId="19307"/>
    <cellStyle name="Normal 27 3 2 2 2 2 2" xfId="34941"/>
    <cellStyle name="Normal 27 3 2 2 2 3" xfId="3903"/>
    <cellStyle name="Normal 27 3 2 2 3" xfId="19308"/>
    <cellStyle name="Normal 27 3 2 2 3 2" xfId="53040"/>
    <cellStyle name="Normal 27 3 2 2 4" xfId="34937"/>
    <cellStyle name="Normal 27 3 2 3" xfId="19309"/>
    <cellStyle name="Normal 27 3 2 3 2" xfId="56830"/>
    <cellStyle name="Normal 27 3 2 4" xfId="53039"/>
    <cellStyle name="Normal 27 3 2 5" xfId="42140"/>
    <cellStyle name="Normal 27 3 2_Risikomatrise BM 2012" xfId="19310"/>
    <cellStyle name="Normal 27 3 3" xfId="19311"/>
    <cellStyle name="Normal 27 3 3 2" xfId="19312"/>
    <cellStyle name="Normal 27 3 3 2 2" xfId="33651"/>
    <cellStyle name="Normal 27 3 3 3" xfId="32690"/>
    <cellStyle name="Normal 27 3 4" xfId="19313"/>
    <cellStyle name="Normal 27 3 4 2" xfId="53038"/>
    <cellStyle name="Normal 27 3 5" xfId="19314"/>
    <cellStyle name="Normal 27 3 5 2" xfId="42141"/>
    <cellStyle name="Normal 27 3 6" xfId="30064"/>
    <cellStyle name="Normal 27 3 6 2" xfId="30695"/>
    <cellStyle name="Normal 27 3 7" xfId="19303"/>
    <cellStyle name="Normal 27 3 8" xfId="32955"/>
    <cellStyle name="Normal 27 3 9" xfId="53922"/>
    <cellStyle name="Normal 27 3_Risikomatrise BM 2012" xfId="19315"/>
    <cellStyle name="Normal 27 4" xfId="1576"/>
    <cellStyle name="Normal 27 4 2" xfId="19317"/>
    <cellStyle name="Normal 27 4 2 2" xfId="42137"/>
    <cellStyle name="Normal 27 4 3" xfId="30065"/>
    <cellStyle name="Normal 27 4 3 2" xfId="53037"/>
    <cellStyle name="Normal 27 4 4" xfId="19316"/>
    <cellStyle name="Normal 27 5" xfId="1577"/>
    <cellStyle name="Normal 27 5 10" xfId="3332"/>
    <cellStyle name="Normal 27 5 2" xfId="19319"/>
    <cellStyle name="Normal 27 5 2 2" xfId="19320"/>
    <cellStyle name="Normal 27 5 2 2 2" xfId="19321"/>
    <cellStyle name="Normal 27 5 2 2 2 2" xfId="19322"/>
    <cellStyle name="Normal 27 5 2 2 2 2 2" xfId="42139"/>
    <cellStyle name="Normal 27 5 2 2 2 3" xfId="19323"/>
    <cellStyle name="Normal 27 5 2 2 2 3 2" xfId="42138"/>
    <cellStyle name="Normal 27 5 2 2 2 4" xfId="53629"/>
    <cellStyle name="Normal 27 5 2 2 3" xfId="19324"/>
    <cellStyle name="Normal 27 5 2 2 3 2" xfId="34939"/>
    <cellStyle name="Normal 27 5 2 2 4" xfId="19325"/>
    <cellStyle name="Normal 27 5 2 2 4 2" xfId="55600"/>
    <cellStyle name="Normal 27 5 2 2 5" xfId="19326"/>
    <cellStyle name="Normal 27 5 2 2 5 2" xfId="42134"/>
    <cellStyle name="Normal 27 5 2 2 6" xfId="42133"/>
    <cellStyle name="Normal 27 5 2 3" xfId="19327"/>
    <cellStyle name="Normal 27 5 2 3 2" xfId="19328"/>
    <cellStyle name="Normal 27 5 2 3 2 2" xfId="42132"/>
    <cellStyle name="Normal 27 5 2 3 3" xfId="19329"/>
    <cellStyle name="Normal 27 5 2 3 3 2" xfId="42131"/>
    <cellStyle name="Normal 27 5 2 3 4" xfId="55070"/>
    <cellStyle name="Normal 27 5 2 4" xfId="19330"/>
    <cellStyle name="Normal 27 5 2 4 2" xfId="42130"/>
    <cellStyle name="Normal 27 5 2 5" xfId="19331"/>
    <cellStyle name="Normal 27 5 2 5 2" xfId="42129"/>
    <cellStyle name="Normal 27 5 2 6" xfId="19332"/>
    <cellStyle name="Normal 27 5 2 6 2" xfId="42128"/>
    <cellStyle name="Normal 27 5 2 7" xfId="19333"/>
    <cellStyle name="Normal 27 5 2 7 2" xfId="33908"/>
    <cellStyle name="Normal 27 5 2 8" xfId="42135"/>
    <cellStyle name="Normal 27 5 3" xfId="19334"/>
    <cellStyle name="Normal 27 5 3 2" xfId="19335"/>
    <cellStyle name="Normal 27 5 3 2 2" xfId="19336"/>
    <cellStyle name="Normal 27 5 3 2 2 2" xfId="19337"/>
    <cellStyle name="Normal 27 5 3 2 2 2 2" xfId="42127"/>
    <cellStyle name="Normal 27 5 3 2 2 3" xfId="53957"/>
    <cellStyle name="Normal 27 5 3 2 3" xfId="19338"/>
    <cellStyle name="Normal 27 5 3 2 3 2" xfId="42126"/>
    <cellStyle name="Normal 27 5 3 2 4" xfId="19339"/>
    <cellStyle name="Normal 27 5 3 2 4 2" xfId="42125"/>
    <cellStyle name="Normal 27 5 3 2 5" xfId="19340"/>
    <cellStyle name="Normal 27 5 3 2 5 2" xfId="42124"/>
    <cellStyle name="Normal 27 5 3 2 6" xfId="42123"/>
    <cellStyle name="Normal 27 5 3 3" xfId="19341"/>
    <cellStyle name="Normal 27 5 3 3 2" xfId="19342"/>
    <cellStyle name="Normal 27 5 3 3 2 2" xfId="33907"/>
    <cellStyle name="Normal 27 5 3 3 3" xfId="19343"/>
    <cellStyle name="Normal 27 5 3 3 3 2" xfId="30930"/>
    <cellStyle name="Normal 27 5 3 3 4" xfId="42115"/>
    <cellStyle name="Normal 27 5 3 4" xfId="19344"/>
    <cellStyle name="Normal 27 5 3 4 2" xfId="42122"/>
    <cellStyle name="Normal 27 5 3 5" xfId="19345"/>
    <cellStyle name="Normal 27 5 3 5 2" xfId="30929"/>
    <cellStyle name="Normal 27 5 3 6" xfId="19346"/>
    <cellStyle name="Normal 27 5 3 6 2" xfId="42121"/>
    <cellStyle name="Normal 27 5 3 7" xfId="19347"/>
    <cellStyle name="Normal 27 5 3 7 2" xfId="33913"/>
    <cellStyle name="Normal 27 5 3 8" xfId="53956"/>
    <cellStyle name="Normal 27 5 4" xfId="19348"/>
    <cellStyle name="Normal 27 5 4 2" xfId="19349"/>
    <cellStyle name="Normal 27 5 4 2 2" xfId="19350"/>
    <cellStyle name="Normal 27 5 4 2 2 2" xfId="19351"/>
    <cellStyle name="Normal 27 5 4 2 2 2 2" xfId="42120"/>
    <cellStyle name="Normal 27 5 4 2 2 3" xfId="55599"/>
    <cellStyle name="Normal 27 5 4 2 3" xfId="19352"/>
    <cellStyle name="Normal 27 5 4 2 3 2" xfId="42118"/>
    <cellStyle name="Normal 27 5 4 2 4" xfId="19353"/>
    <cellStyle name="Normal 27 5 4 2 4 2" xfId="30935"/>
    <cellStyle name="Normal 27 5 4 2 5" xfId="19354"/>
    <cellStyle name="Normal 27 5 4 2 5 2" xfId="42117"/>
    <cellStyle name="Normal 27 5 4 2 6" xfId="42116"/>
    <cellStyle name="Normal 27 5 4 3" xfId="19355"/>
    <cellStyle name="Normal 27 5 4 3 2" xfId="19356"/>
    <cellStyle name="Normal 27 5 4 3 2 2" xfId="32689"/>
    <cellStyle name="Normal 27 5 4 3 3" xfId="19357"/>
    <cellStyle name="Normal 27 5 4 3 3 2" xfId="42113"/>
    <cellStyle name="Normal 27 5 4 3 4" xfId="33905"/>
    <cellStyle name="Normal 27 5 4 4" xfId="19358"/>
    <cellStyle name="Normal 27 5 4 4 2" xfId="42119"/>
    <cellStyle name="Normal 27 5 4 5" xfId="19359"/>
    <cellStyle name="Normal 27 5 4 5 2" xfId="53955"/>
    <cellStyle name="Normal 27 5 4 6" xfId="19360"/>
    <cellStyle name="Normal 27 5 4 6 2" xfId="42114"/>
    <cellStyle name="Normal 27 5 4 7" xfId="19361"/>
    <cellStyle name="Normal 27 5 4 7 2" xfId="32688"/>
    <cellStyle name="Normal 27 5 4 8" xfId="19362"/>
    <cellStyle name="Normal 27 5 4 8 2" xfId="42111"/>
    <cellStyle name="Normal 27 5 4 9" xfId="56828"/>
    <cellStyle name="Normal 27 5 5" xfId="19363"/>
    <cellStyle name="Normal 27 5 5 2" xfId="19364"/>
    <cellStyle name="Normal 27 5 5 2 2" xfId="56829"/>
    <cellStyle name="Normal 27 5 5 3" xfId="19365"/>
    <cellStyle name="Normal 27 5 5 3 2" xfId="53954"/>
    <cellStyle name="Normal 27 5 5 4" xfId="19366"/>
    <cellStyle name="Normal 27 5 5 4 2" xfId="42112"/>
    <cellStyle name="Normal 27 5 5 5" xfId="30927"/>
    <cellStyle name="Normal 27 5 6" xfId="19367"/>
    <cellStyle name="Normal 27 5 6 2" xfId="55598"/>
    <cellStyle name="Normal 27 5 7" xfId="30066"/>
    <cellStyle name="Normal 27 5 7 2" xfId="42109"/>
    <cellStyle name="Normal 27 5 8" xfId="19318"/>
    <cellStyle name="Normal 27 5 9" xfId="56827"/>
    <cellStyle name="Normal 27 6" xfId="19368"/>
    <cellStyle name="Normal 27 6 2" xfId="42110"/>
    <cellStyle name="Normal 27 6 3" xfId="32687"/>
    <cellStyle name="Normal 27 7" xfId="19369"/>
    <cellStyle name="Normal 27 7 2" xfId="34938"/>
    <cellStyle name="Normal 27 8" xfId="30057"/>
    <cellStyle name="Normal 27 8 2" xfId="32686"/>
    <cellStyle name="Normal 27 9" xfId="19185"/>
    <cellStyle name="Normal 28" xfId="1578"/>
    <cellStyle name="Normal 28 10" xfId="30067"/>
    <cellStyle name="Normal 28 10 2" xfId="42104"/>
    <cellStyle name="Normal 28 11" xfId="19370"/>
    <cellStyle name="Normal 28 12" xfId="56826"/>
    <cellStyle name="Normal 28 13" xfId="3333"/>
    <cellStyle name="Normal 28 2" xfId="1579"/>
    <cellStyle name="Normal 28 2 10" xfId="19372"/>
    <cellStyle name="Normal 28 2 10 2" xfId="42108"/>
    <cellStyle name="Normal 28 2 11" xfId="19373"/>
    <cellStyle name="Normal 28 2 11 2" xfId="42107"/>
    <cellStyle name="Normal 28 2 12" xfId="30068"/>
    <cellStyle name="Normal 28 2 12 2" xfId="42106"/>
    <cellStyle name="Normal 28 2 13" xfId="19371"/>
    <cellStyle name="Normal 28 2 14" xfId="42105"/>
    <cellStyle name="Normal 28 2 15" xfId="3334"/>
    <cellStyle name="Normal 28 2 2" xfId="1580"/>
    <cellStyle name="Normal 28 2 2 10" xfId="19375"/>
    <cellStyle name="Normal 28 2 2 10 2" xfId="32685"/>
    <cellStyle name="Normal 28 2 2 11" xfId="19376"/>
    <cellStyle name="Normal 28 2 2 11 2" xfId="42101"/>
    <cellStyle name="Normal 28 2 2 12" xfId="19377"/>
    <cellStyle name="Normal 28 2 2 12 2" xfId="56825"/>
    <cellStyle name="Normal 28 2 2 13" xfId="19374"/>
    <cellStyle name="Normal 28 2 2 13 2" xfId="42103"/>
    <cellStyle name="Normal 28 2 2 14" xfId="42102"/>
    <cellStyle name="Normal 28 2 2 15" xfId="32684"/>
    <cellStyle name="Normal 28 2 2 16" xfId="42100"/>
    <cellStyle name="Normal 28 2 2 17" xfId="42099"/>
    <cellStyle name="Normal 28 2 2 18" xfId="3335"/>
    <cellStyle name="Normal 28 2 2 2" xfId="1581"/>
    <cellStyle name="Normal 28 2 2 2 2" xfId="19379"/>
    <cellStyle name="Normal 28 2 2 2 2 2" xfId="19380"/>
    <cellStyle name="Normal 28 2 2 2 2 2 2" xfId="42098"/>
    <cellStyle name="Normal 28 2 2 2 2 3" xfId="42097"/>
    <cellStyle name="Normal 28 2 2 2 3" xfId="19381"/>
    <cellStyle name="Normal 28 2 2 2 3 2" xfId="42096"/>
    <cellStyle name="Normal 28 2 2 2 4" xfId="19382"/>
    <cellStyle name="Normal 28 2 2 2 4 2" xfId="42095"/>
    <cellStyle name="Normal 28 2 2 2 5" xfId="30069"/>
    <cellStyle name="Normal 28 2 2 2 5 2" xfId="42094"/>
    <cellStyle name="Normal 28 2 2 2 6" xfId="19378"/>
    <cellStyle name="Normal 28 2 2 2 7" xfId="42093"/>
    <cellStyle name="Normal 28 2 2 2 8" xfId="3336"/>
    <cellStyle name="Normal 28 2 2 3" xfId="1582"/>
    <cellStyle name="Normal 28 2 2 3 2" xfId="19384"/>
    <cellStyle name="Normal 28 2 2 3 2 2" xfId="19385"/>
    <cellStyle name="Normal 28 2 2 3 2 2 2" xfId="42092"/>
    <cellStyle name="Normal 28 2 2 3 2 3" xfId="42091"/>
    <cellStyle name="Normal 28 2 2 3 3" xfId="19386"/>
    <cellStyle name="Normal 28 2 2 3 3 2" xfId="19387"/>
    <cellStyle name="Normal 28 2 2 3 3 2 2" xfId="42090"/>
    <cellStyle name="Normal 28 2 2 3 3 3" xfId="42089"/>
    <cellStyle name="Normal 28 2 2 3 4" xfId="19388"/>
    <cellStyle name="Normal 28 2 2 3 4 2" xfId="42088"/>
    <cellStyle name="Normal 28 2 2 3 5" xfId="19389"/>
    <cellStyle name="Normal 28 2 2 3 5 2" xfId="42087"/>
    <cellStyle name="Normal 28 2 2 3 6" xfId="30070"/>
    <cellStyle name="Normal 28 2 2 3 6 2" xfId="42086"/>
    <cellStyle name="Normal 28 2 2 3 7" xfId="19383"/>
    <cellStyle name="Normal 28 2 2 3 8" xfId="42085"/>
    <cellStyle name="Normal 28 2 2 3 9" xfId="3337"/>
    <cellStyle name="Normal 28 2 2 4" xfId="19390"/>
    <cellStyle name="Normal 28 2 2 4 2" xfId="19391"/>
    <cellStyle name="Normal 28 2 2 4 2 2" xfId="19392"/>
    <cellStyle name="Normal 28 2 2 4 2 2 2" xfId="19393"/>
    <cellStyle name="Normal 28 2 2 4 2 2 2 2" xfId="42084"/>
    <cellStyle name="Normal 28 2 2 4 2 2 3" xfId="42083"/>
    <cellStyle name="Normal 28 2 2 4 2 3" xfId="19394"/>
    <cellStyle name="Normal 28 2 2 4 2 3 2" xfId="42082"/>
    <cellStyle name="Normal 28 2 2 4 2 4" xfId="19395"/>
    <cellStyle name="Normal 28 2 2 4 2 4 2" xfId="42081"/>
    <cellStyle name="Normal 28 2 2 4 2 5" xfId="19396"/>
    <cellStyle name="Normal 28 2 2 4 2 5 2" xfId="42080"/>
    <cellStyle name="Normal 28 2 2 4 2 6" xfId="42079"/>
    <cellStyle name="Normal 28 2 2 4 3" xfId="19397"/>
    <cellStyle name="Normal 28 2 2 4 3 2" xfId="19398"/>
    <cellStyle name="Normal 28 2 2 4 3 2 2" xfId="42078"/>
    <cellStyle name="Normal 28 2 2 4 3 3" xfId="19399"/>
    <cellStyle name="Normal 28 2 2 4 3 3 2" xfId="42077"/>
    <cellStyle name="Normal 28 2 2 4 3 4" xfId="42076"/>
    <cellStyle name="Normal 28 2 2 4 4" xfId="19400"/>
    <cellStyle name="Normal 28 2 2 4 4 2" xfId="42075"/>
    <cellStyle name="Normal 28 2 2 4 5" xfId="19401"/>
    <cellStyle name="Normal 28 2 2 4 5 2" xfId="42074"/>
    <cellStyle name="Normal 28 2 2 4 6" xfId="19402"/>
    <cellStyle name="Normal 28 2 2 4 6 2" xfId="42073"/>
    <cellStyle name="Normal 28 2 2 4 7" xfId="19403"/>
    <cellStyle name="Normal 28 2 2 4 7 2" xfId="42072"/>
    <cellStyle name="Normal 28 2 2 4 8" xfId="42071"/>
    <cellStyle name="Normal 28 2 2 5" xfId="19404"/>
    <cellStyle name="Normal 28 2 2 5 2" xfId="19405"/>
    <cellStyle name="Normal 28 2 2 5 2 2" xfId="19406"/>
    <cellStyle name="Normal 28 2 2 5 2 2 2" xfId="19407"/>
    <cellStyle name="Normal 28 2 2 5 2 2 2 2" xfId="42065"/>
    <cellStyle name="Normal 28 2 2 5 2 2 3" xfId="42070"/>
    <cellStyle name="Normal 28 2 2 5 2 3" xfId="19408"/>
    <cellStyle name="Normal 28 2 2 5 2 3 2" xfId="42069"/>
    <cellStyle name="Normal 28 2 2 5 2 4" xfId="19409"/>
    <cellStyle name="Normal 28 2 2 5 2 4 2" xfId="42068"/>
    <cellStyle name="Normal 28 2 2 5 2 5" xfId="19410"/>
    <cellStyle name="Normal 28 2 2 5 2 5 2" xfId="42067"/>
    <cellStyle name="Normal 28 2 2 5 2 6" xfId="42066"/>
    <cellStyle name="Normal 28 2 2 5 3" xfId="19411"/>
    <cellStyle name="Normal 28 2 2 5 3 2" xfId="19412"/>
    <cellStyle name="Normal 28 2 2 5 3 2 2" xfId="54596"/>
    <cellStyle name="Normal 28 2 2 5 3 3" xfId="19413"/>
    <cellStyle name="Normal 28 2 2 5 3 3 2" xfId="42064"/>
    <cellStyle name="Normal 28 2 2 5 3 4" xfId="42063"/>
    <cellStyle name="Normal 28 2 2 5 4" xfId="19414"/>
    <cellStyle name="Normal 28 2 2 5 4 2" xfId="42062"/>
    <cellStyle name="Normal 28 2 2 5 5" xfId="19415"/>
    <cellStyle name="Normal 28 2 2 5 5 2" xfId="42061"/>
    <cellStyle name="Normal 28 2 2 5 6" xfId="19416"/>
    <cellStyle name="Normal 28 2 2 5 6 2" xfId="42060"/>
    <cellStyle name="Normal 28 2 2 5 7" xfId="19417"/>
    <cellStyle name="Normal 28 2 2 5 7 2" xfId="42059"/>
    <cellStyle name="Normal 28 2 2 5 8" xfId="42058"/>
    <cellStyle name="Normal 28 2 2 6" xfId="19418"/>
    <cellStyle name="Normal 28 2 2 6 2" xfId="19419"/>
    <cellStyle name="Normal 28 2 2 6 2 2" xfId="19420"/>
    <cellStyle name="Normal 28 2 2 6 2 2 2" xfId="42052"/>
    <cellStyle name="Normal 28 2 2 6 2 3" xfId="56824"/>
    <cellStyle name="Normal 28 2 2 6 3" xfId="19421"/>
    <cellStyle name="Normal 28 2 2 6 3 2" xfId="42057"/>
    <cellStyle name="Normal 28 2 2 6 4" xfId="19422"/>
    <cellStyle name="Normal 28 2 2 6 4 2" xfId="42056"/>
    <cellStyle name="Normal 28 2 2 6 5" xfId="19423"/>
    <cellStyle name="Normal 28 2 2 6 5 2" xfId="53953"/>
    <cellStyle name="Normal 28 2 2 6 6" xfId="42055"/>
    <cellStyle name="Normal 28 2 2 7" xfId="19424"/>
    <cellStyle name="Normal 28 2 2 7 2" xfId="19425"/>
    <cellStyle name="Normal 28 2 2 7 2 2" xfId="42054"/>
    <cellStyle name="Normal 28 2 2 7 3" xfId="19426"/>
    <cellStyle name="Normal 28 2 2 7 3 2" xfId="42053"/>
    <cellStyle name="Normal 28 2 2 7 4" xfId="32683"/>
    <cellStyle name="Normal 28 2 2 8" xfId="19427"/>
    <cellStyle name="Normal 28 2 2 8 2" xfId="42051"/>
    <cellStyle name="Normal 28 2 2 9" xfId="19428"/>
    <cellStyle name="Normal 28 2 2 9 2" xfId="42050"/>
    <cellStyle name="Normal 28 2 2_Risikomatrise BM 2012" xfId="19429"/>
    <cellStyle name="Normal 28 2 3" xfId="1583"/>
    <cellStyle name="Normal 28 2 3 2" xfId="19431"/>
    <cellStyle name="Normal 28 2 3 2 2" xfId="19432"/>
    <cellStyle name="Normal 28 2 3 2 2 2" xfId="19433"/>
    <cellStyle name="Normal 28 2 3 2 2 2 2" xfId="42049"/>
    <cellStyle name="Normal 28 2 3 2 2 3" xfId="42048"/>
    <cellStyle name="Normal 28 2 3 2 3" xfId="19434"/>
    <cellStyle name="Normal 28 2 3 2 3 2" xfId="42047"/>
    <cellStyle name="Normal 28 2 3 2 4" xfId="42046"/>
    <cellStyle name="Normal 28 2 3 3" xfId="19435"/>
    <cellStyle name="Normal 28 2 3 3 2" xfId="19436"/>
    <cellStyle name="Normal 28 2 3 3 2 2" xfId="42045"/>
    <cellStyle name="Normal 28 2 3 3 3" xfId="42044"/>
    <cellStyle name="Normal 28 2 3 4" xfId="19437"/>
    <cellStyle name="Normal 28 2 3 4 2" xfId="42043"/>
    <cellStyle name="Normal 28 2 3 5" xfId="19438"/>
    <cellStyle name="Normal 28 2 3 5 2" xfId="42042"/>
    <cellStyle name="Normal 28 2 3 6" xfId="30071"/>
    <cellStyle name="Normal 28 2 3 6 2" xfId="42041"/>
    <cellStyle name="Normal 28 2 3 7" xfId="19430"/>
    <cellStyle name="Normal 28 2 3 8" xfId="42040"/>
    <cellStyle name="Normal 28 2 3 9" xfId="3338"/>
    <cellStyle name="Normal 28 2 3_Score samlet Q4 2011" xfId="19439"/>
    <cellStyle name="Normal 28 2 4" xfId="1584"/>
    <cellStyle name="Normal 28 2 4 10" xfId="19440"/>
    <cellStyle name="Normal 28 2 4 10 2" xfId="42039"/>
    <cellStyle name="Normal 28 2 4 11" xfId="42038"/>
    <cellStyle name="Normal 28 2 4 12" xfId="42037"/>
    <cellStyle name="Normal 28 2 4 13" xfId="42036"/>
    <cellStyle name="Normal 28 2 4 14" xfId="42035"/>
    <cellStyle name="Normal 28 2 4 15" xfId="3339"/>
    <cellStyle name="Normal 28 2 4 2" xfId="19441"/>
    <cellStyle name="Normal 28 2 4 2 2" xfId="19442"/>
    <cellStyle name="Normal 28 2 4 2 2 2" xfId="19443"/>
    <cellStyle name="Normal 28 2 4 2 2 2 2" xfId="42034"/>
    <cellStyle name="Normal 28 2 4 2 2 3" xfId="42033"/>
    <cellStyle name="Normal 28 2 4 2 3" xfId="19444"/>
    <cellStyle name="Normal 28 2 4 2 3 2" xfId="42032"/>
    <cellStyle name="Normal 28 2 4 2 4" xfId="55069"/>
    <cellStyle name="Normal 28 2 4 3" xfId="19445"/>
    <cellStyle name="Normal 28 2 4 3 2" xfId="19446"/>
    <cellStyle name="Normal 28 2 4 3 2 2" xfId="19447"/>
    <cellStyle name="Normal 28 2 4 3 2 2 2" xfId="42031"/>
    <cellStyle name="Normal 28 2 4 3 2 3" xfId="19448"/>
    <cellStyle name="Normal 28 2 4 3 2 3 2" xfId="42030"/>
    <cellStyle name="Normal 28 2 4 3 2 4" xfId="42029"/>
    <cellStyle name="Normal 28 2 4 3 3" xfId="19449"/>
    <cellStyle name="Normal 28 2 4 3 3 2" xfId="33904"/>
    <cellStyle name="Normal 28 2 4 3 4" xfId="19450"/>
    <cellStyle name="Normal 28 2 4 3 4 2" xfId="42028"/>
    <cellStyle name="Normal 28 2 4 3 5" xfId="19451"/>
    <cellStyle name="Normal 28 2 4 3 5 2" xfId="53952"/>
    <cellStyle name="Normal 28 2 4 3 6" xfId="42023"/>
    <cellStyle name="Normal 28 2 4 4" xfId="19452"/>
    <cellStyle name="Normal 28 2 4 4 2" xfId="19453"/>
    <cellStyle name="Normal 28 2 4 4 2 2" xfId="42026"/>
    <cellStyle name="Normal 28 2 4 4 3" xfId="19454"/>
    <cellStyle name="Normal 28 2 4 4 3 2" xfId="42027"/>
    <cellStyle name="Normal 28 2 4 4 4" xfId="42025"/>
    <cellStyle name="Normal 28 2 4 5" xfId="19455"/>
    <cellStyle name="Normal 28 2 4 5 2" xfId="42024"/>
    <cellStyle name="Normal 28 2 4 6" xfId="19456"/>
    <cellStyle name="Normal 28 2 4 6 2" xfId="55061"/>
    <cellStyle name="Normal 28 2 4 7" xfId="19457"/>
    <cellStyle name="Normal 28 2 4 7 2" xfId="32015"/>
    <cellStyle name="Normal 28 2 4 8" xfId="19458"/>
    <cellStyle name="Normal 28 2 4 8 2" xfId="42022"/>
    <cellStyle name="Normal 28 2 4 9" xfId="19459"/>
    <cellStyle name="Normal 28 2 4 9 2" xfId="42021"/>
    <cellStyle name="Normal 28 2 5" xfId="19460"/>
    <cellStyle name="Normal 28 2 5 2" xfId="19461"/>
    <cellStyle name="Normal 28 2 5 2 2" xfId="19462"/>
    <cellStyle name="Normal 28 2 5 2 2 2" xfId="42020"/>
    <cellStyle name="Normal 28 2 5 2 3" xfId="55067"/>
    <cellStyle name="Normal 28 2 5 3" xfId="19463"/>
    <cellStyle name="Normal 28 2 5 3 2" xfId="42019"/>
    <cellStyle name="Normal 28 2 5 4" xfId="42018"/>
    <cellStyle name="Normal 28 2 6" xfId="19464"/>
    <cellStyle name="Normal 28 2 6 2" xfId="19465"/>
    <cellStyle name="Normal 28 2 6 2 2" xfId="19466"/>
    <cellStyle name="Normal 28 2 6 2 2 2" xfId="42017"/>
    <cellStyle name="Normal 28 2 6 2 3" xfId="42016"/>
    <cellStyle name="Normal 28 2 6 3" xfId="19467"/>
    <cellStyle name="Normal 28 2 6 3 2" xfId="42015"/>
    <cellStyle name="Normal 28 2 6 4" xfId="55066"/>
    <cellStyle name="Normal 28 2 7" xfId="19468"/>
    <cellStyle name="Normal 28 2 7 2" xfId="19469"/>
    <cellStyle name="Normal 28 2 7 2 2" xfId="19470"/>
    <cellStyle name="Normal 28 2 7 2 2 2" xfId="30926"/>
    <cellStyle name="Normal 28 2 7 2 3" xfId="42014"/>
    <cellStyle name="Normal 28 2 7 3" xfId="19471"/>
    <cellStyle name="Normal 28 2 7 3 2" xfId="42008"/>
    <cellStyle name="Normal 28 2 7 4" xfId="56823"/>
    <cellStyle name="Normal 28 2 8" xfId="19472"/>
    <cellStyle name="Normal 28 2 8 2" xfId="19473"/>
    <cellStyle name="Normal 28 2 8 2 2" xfId="19474"/>
    <cellStyle name="Normal 28 2 8 2 2 2" xfId="42013"/>
    <cellStyle name="Normal 28 2 8 2 3" xfId="42012"/>
    <cellStyle name="Normal 28 2 8 3" xfId="19475"/>
    <cellStyle name="Normal 28 2 8 3 2" xfId="42011"/>
    <cellStyle name="Normal 28 2 8 4" xfId="42010"/>
    <cellStyle name="Normal 28 2 9" xfId="19476"/>
    <cellStyle name="Normal 28 2 9 2" xfId="19477"/>
    <cellStyle name="Normal 28 2 9 2 2" xfId="42009"/>
    <cellStyle name="Normal 28 2 9 3" xfId="32682"/>
    <cellStyle name="Normal 28 2_Risikomatrise samlet 2012" xfId="19478"/>
    <cellStyle name="Normal 28 3" xfId="1585"/>
    <cellStyle name="Normal 28 3 10" xfId="3340"/>
    <cellStyle name="Normal 28 3 2" xfId="19480"/>
    <cellStyle name="Normal 28 3 2 2" xfId="19481"/>
    <cellStyle name="Normal 28 3 2 2 2" xfId="19482"/>
    <cellStyle name="Normal 28 3 2 2 2 2" xfId="42007"/>
    <cellStyle name="Normal 28 3 2 2 3" xfId="42006"/>
    <cellStyle name="Normal 28 3 2 3" xfId="19483"/>
    <cellStyle name="Normal 28 3 2 3 2" xfId="42005"/>
    <cellStyle name="Normal 28 3 2 4" xfId="42004"/>
    <cellStyle name="Normal 28 3 3" xfId="19484"/>
    <cellStyle name="Normal 28 3 3 2" xfId="19485"/>
    <cellStyle name="Normal 28 3 3 2 2" xfId="42003"/>
    <cellStyle name="Normal 28 3 3 3" xfId="42002"/>
    <cellStyle name="Normal 28 3 4" xfId="19486"/>
    <cellStyle name="Normal 28 3 4 2" xfId="19487"/>
    <cellStyle name="Normal 28 3 4 2 2" xfId="42001"/>
    <cellStyle name="Normal 28 3 4 3" xfId="42000"/>
    <cellStyle name="Normal 28 3 5" xfId="19488"/>
    <cellStyle name="Normal 28 3 5 2" xfId="41999"/>
    <cellStyle name="Normal 28 3 6" xfId="19489"/>
    <cellStyle name="Normal 28 3 6 2" xfId="41998"/>
    <cellStyle name="Normal 28 3 7" xfId="30072"/>
    <cellStyle name="Normal 28 3 7 2" xfId="41997"/>
    <cellStyle name="Normal 28 3 8" xfId="19479"/>
    <cellStyle name="Normal 28 3 9" xfId="41996"/>
    <cellStyle name="Normal 28 3_Risikomatrise BM 2012" xfId="19490"/>
    <cellStyle name="Normal 28 4" xfId="1586"/>
    <cellStyle name="Normal 28 4 10" xfId="19492"/>
    <cellStyle name="Normal 28 4 10 2" xfId="41995"/>
    <cellStyle name="Normal 28 4 11" xfId="19493"/>
    <cellStyle name="Normal 28 4 11 2" xfId="41994"/>
    <cellStyle name="Normal 28 4 12" xfId="19491"/>
    <cellStyle name="Normal 28 4 12 2" xfId="41993"/>
    <cellStyle name="Normal 28 4 13" xfId="41992"/>
    <cellStyle name="Normal 28 4 14" xfId="41991"/>
    <cellStyle name="Normal 28 4 15" xfId="55597"/>
    <cellStyle name="Normal 28 4 16" xfId="41989"/>
    <cellStyle name="Normal 28 4 17" xfId="3341"/>
    <cellStyle name="Normal 28 4 2" xfId="19494"/>
    <cellStyle name="Normal 28 4 2 2" xfId="19495"/>
    <cellStyle name="Normal 28 4 2 2 2" xfId="41988"/>
    <cellStyle name="Normal 28 4 2 3" xfId="41987"/>
    <cellStyle name="Normal 28 4 3" xfId="19496"/>
    <cellStyle name="Normal 28 4 3 2" xfId="19497"/>
    <cellStyle name="Normal 28 4 3 2 2" xfId="19498"/>
    <cellStyle name="Normal 28 4 3 2 2 2" xfId="19499"/>
    <cellStyle name="Normal 28 4 3 2 2 2 2" xfId="41986"/>
    <cellStyle name="Normal 28 4 3 2 2 3" xfId="41985"/>
    <cellStyle name="Normal 28 4 3 2 3" xfId="19500"/>
    <cellStyle name="Normal 28 4 3 2 3 2" xfId="41979"/>
    <cellStyle name="Normal 28 4 3 2 4" xfId="19501"/>
    <cellStyle name="Normal 28 4 3 2 4 2" xfId="41984"/>
    <cellStyle name="Normal 28 4 3 2 5" xfId="19502"/>
    <cellStyle name="Normal 28 4 3 2 5 2" xfId="41983"/>
    <cellStyle name="Normal 28 4 3 2 6" xfId="41982"/>
    <cellStyle name="Normal 28 4 3 3" xfId="19503"/>
    <cellStyle name="Normal 28 4 3 3 2" xfId="19504"/>
    <cellStyle name="Normal 28 4 3 3 2 2" xfId="41981"/>
    <cellStyle name="Normal 28 4 3 3 3" xfId="19505"/>
    <cellStyle name="Normal 28 4 3 3 3 2" xfId="41980"/>
    <cellStyle name="Normal 28 4 3 3 4" xfId="54491"/>
    <cellStyle name="Normal 28 4 3 4" xfId="19506"/>
    <cellStyle name="Normal 28 4 3 4 2" xfId="41964"/>
    <cellStyle name="Normal 28 4 3 5" xfId="19507"/>
    <cellStyle name="Normal 28 4 3 5 2" xfId="41978"/>
    <cellStyle name="Normal 28 4 3 6" xfId="19508"/>
    <cellStyle name="Normal 28 4 3 6 2" xfId="41977"/>
    <cellStyle name="Normal 28 4 3 7" xfId="19509"/>
    <cellStyle name="Normal 28 4 3 7 2" xfId="41976"/>
    <cellStyle name="Normal 28 4 3 8" xfId="41975"/>
    <cellStyle name="Normal 28 4 4" xfId="19510"/>
    <cellStyle name="Normal 28 4 4 2" xfId="19511"/>
    <cellStyle name="Normal 28 4 4 2 2" xfId="19512"/>
    <cellStyle name="Normal 28 4 4 2 2 2" xfId="19513"/>
    <cellStyle name="Normal 28 4 4 2 2 2 2" xfId="41974"/>
    <cellStyle name="Normal 28 4 4 2 2 3" xfId="41973"/>
    <cellStyle name="Normal 28 4 4 2 3" xfId="19514"/>
    <cellStyle name="Normal 28 4 4 2 3 2" xfId="41972"/>
    <cellStyle name="Normal 28 4 4 2 4" xfId="19515"/>
    <cellStyle name="Normal 28 4 4 2 4 2" xfId="41971"/>
    <cellStyle name="Normal 28 4 4 2 5" xfId="19516"/>
    <cellStyle name="Normal 28 4 4 2 5 2" xfId="41970"/>
    <cellStyle name="Normal 28 4 4 2 6" xfId="33903"/>
    <cellStyle name="Normal 28 4 4 3" xfId="19517"/>
    <cellStyle name="Normal 28 4 4 3 2" xfId="19518"/>
    <cellStyle name="Normal 28 4 4 3 2 2" xfId="41990"/>
    <cellStyle name="Normal 28 4 4 3 3" xfId="19519"/>
    <cellStyle name="Normal 28 4 4 3 3 2" xfId="41969"/>
    <cellStyle name="Normal 28 4 4 3 4" xfId="41968"/>
    <cellStyle name="Normal 28 4 4 4" xfId="19520"/>
    <cellStyle name="Normal 28 4 4 4 2" xfId="41967"/>
    <cellStyle name="Normal 28 4 4 5" xfId="19521"/>
    <cellStyle name="Normal 28 4 4 5 2" xfId="41966"/>
    <cellStyle name="Normal 28 4 4 6" xfId="19522"/>
    <cellStyle name="Normal 28 4 4 6 2" xfId="41965"/>
    <cellStyle name="Normal 28 4 4 7" xfId="19523"/>
    <cellStyle name="Normal 28 4 4 7 2" xfId="32681"/>
    <cellStyle name="Normal 28 4 4 8" xfId="41958"/>
    <cellStyle name="Normal 28 4 5" xfId="19524"/>
    <cellStyle name="Normal 28 4 5 2" xfId="19525"/>
    <cellStyle name="Normal 28 4 5 2 2" xfId="19526"/>
    <cellStyle name="Normal 28 4 5 2 2 2" xfId="56822"/>
    <cellStyle name="Normal 28 4 5 2 3" xfId="41963"/>
    <cellStyle name="Normal 28 4 5 3" xfId="19527"/>
    <cellStyle name="Normal 28 4 5 3 2" xfId="41962"/>
    <cellStyle name="Normal 28 4 5 4" xfId="19528"/>
    <cellStyle name="Normal 28 4 5 4 2" xfId="41961"/>
    <cellStyle name="Normal 28 4 5 5" xfId="19529"/>
    <cellStyle name="Normal 28 4 5 5 2" xfId="41960"/>
    <cellStyle name="Normal 28 4 5 6" xfId="41959"/>
    <cellStyle name="Normal 28 4 6" xfId="19530"/>
    <cellStyle name="Normal 28 4 6 2" xfId="19531"/>
    <cellStyle name="Normal 28 4 6 2 2" xfId="32680"/>
    <cellStyle name="Normal 28 4 6 3" xfId="19532"/>
    <cellStyle name="Normal 28 4 6 3 2" xfId="41957"/>
    <cellStyle name="Normal 28 4 6 4" xfId="41956"/>
    <cellStyle name="Normal 28 4 7" xfId="19533"/>
    <cellStyle name="Normal 28 4 7 2" xfId="41955"/>
    <cellStyle name="Normal 28 4 8" xfId="19534"/>
    <cellStyle name="Normal 28 4 8 2" xfId="41954"/>
    <cellStyle name="Normal 28 4 9" xfId="19535"/>
    <cellStyle name="Normal 28 4 9 2" xfId="41953"/>
    <cellStyle name="Normal 28 5" xfId="1587"/>
    <cellStyle name="Normal 28 5 2" xfId="19537"/>
    <cellStyle name="Normal 28 5 2 2" xfId="19538"/>
    <cellStyle name="Normal 28 5 2 2 2" xfId="41952"/>
    <cellStyle name="Normal 28 5 2 3" xfId="41951"/>
    <cellStyle name="Normal 28 5 3" xfId="19539"/>
    <cellStyle name="Normal 28 5 3 2" xfId="19540"/>
    <cellStyle name="Normal 28 5 3 2 2" xfId="41950"/>
    <cellStyle name="Normal 28 5 3 3" xfId="41949"/>
    <cellStyle name="Normal 28 5 4" xfId="19541"/>
    <cellStyle name="Normal 28 5 4 2" xfId="30925"/>
    <cellStyle name="Normal 28 5 5" xfId="19542"/>
    <cellStyle name="Normal 28 5 5 2" xfId="41948"/>
    <cellStyle name="Normal 28 5 6" xfId="30073"/>
    <cellStyle name="Normal 28 5 6 2" xfId="41947"/>
    <cellStyle name="Normal 28 5 7" xfId="19536"/>
    <cellStyle name="Normal 28 5 8" xfId="41946"/>
    <cellStyle name="Normal 28 5 9" xfId="3342"/>
    <cellStyle name="Normal 28 6" xfId="19543"/>
    <cellStyle name="Normal 28 6 2" xfId="19544"/>
    <cellStyle name="Normal 28 6 2 2" xfId="19545"/>
    <cellStyle name="Normal 28 6 2 2 2" xfId="19546"/>
    <cellStyle name="Normal 28 6 2 2 2 2" xfId="41945"/>
    <cellStyle name="Normal 28 6 2 2 3" xfId="19547"/>
    <cellStyle name="Normal 28 6 2 2 3 2" xfId="41944"/>
    <cellStyle name="Normal 28 6 2 2 4" xfId="41943"/>
    <cellStyle name="Normal 28 6 2 3" xfId="19548"/>
    <cellStyle name="Normal 28 6 2 3 2" xfId="41942"/>
    <cellStyle name="Normal 28 6 2 4" xfId="19549"/>
    <cellStyle name="Normal 28 6 2 4 2" xfId="41936"/>
    <cellStyle name="Normal 28 6 2 5" xfId="19550"/>
    <cellStyle name="Normal 28 6 2 5 2" xfId="41941"/>
    <cellStyle name="Normal 28 6 2 6" xfId="41940"/>
    <cellStyle name="Normal 28 6 3" xfId="19551"/>
    <cellStyle name="Normal 28 6 3 2" xfId="19552"/>
    <cellStyle name="Normal 28 6 3 2 2" xfId="41939"/>
    <cellStyle name="Normal 28 6 3 3" xfId="19553"/>
    <cellStyle name="Normal 28 6 3 3 2" xfId="41938"/>
    <cellStyle name="Normal 28 6 3 4" xfId="41937"/>
    <cellStyle name="Normal 28 6 4" xfId="19554"/>
    <cellStyle name="Normal 28 6 4 2" xfId="54595"/>
    <cellStyle name="Normal 28 6 5" xfId="19555"/>
    <cellStyle name="Normal 28 6 5 2" xfId="41935"/>
    <cellStyle name="Normal 28 6 6" xfId="19556"/>
    <cellStyle name="Normal 28 6 6 2" xfId="53951"/>
    <cellStyle name="Normal 28 6 7" xfId="19557"/>
    <cellStyle name="Normal 28 6 7 2" xfId="53950"/>
    <cellStyle name="Normal 28 6 8" xfId="19558"/>
    <cellStyle name="Normal 28 6 8 2" xfId="41933"/>
    <cellStyle name="Normal 28 6 9" xfId="41932"/>
    <cellStyle name="Normal 28 7" xfId="19559"/>
    <cellStyle name="Normal 28 7 2" xfId="19560"/>
    <cellStyle name="Normal 28 7 2 2" xfId="19561"/>
    <cellStyle name="Normal 28 7 2 2 2" xfId="19562"/>
    <cellStyle name="Normal 28 7 2 2 2 2" xfId="41931"/>
    <cellStyle name="Normal 28 7 2 2 3" xfId="41930"/>
    <cellStyle name="Normal 28 7 2 3" xfId="19563"/>
    <cellStyle name="Normal 28 7 2 3 2" xfId="41915"/>
    <cellStyle name="Normal 28 7 2 4" xfId="19564"/>
    <cellStyle name="Normal 28 7 2 4 2" xfId="41929"/>
    <cellStyle name="Normal 28 7 2 5" xfId="19565"/>
    <cellStyle name="Normal 28 7 2 5 2" xfId="41928"/>
    <cellStyle name="Normal 28 7 2 6" xfId="41927"/>
    <cellStyle name="Normal 28 7 3" xfId="19566"/>
    <cellStyle name="Normal 28 7 3 2" xfId="19567"/>
    <cellStyle name="Normal 28 7 3 2 2" xfId="33902"/>
    <cellStyle name="Normal 28 7 3 3" xfId="41934"/>
    <cellStyle name="Normal 28 7 4" xfId="19568"/>
    <cellStyle name="Normal 28 7 4 2" xfId="41926"/>
    <cellStyle name="Normal 28 7 5" xfId="19569"/>
    <cellStyle name="Normal 28 7 5 2" xfId="33405"/>
    <cellStyle name="Normal 28 7 6" xfId="19570"/>
    <cellStyle name="Normal 28 7 6 2" xfId="41925"/>
    <cellStyle name="Normal 28 7 7" xfId="19571"/>
    <cellStyle name="Normal 28 7 7 2" xfId="41924"/>
    <cellStyle name="Normal 28 7 8" xfId="41923"/>
    <cellStyle name="Normal 28 8" xfId="19572"/>
    <cellStyle name="Normal 28 8 2" xfId="19573"/>
    <cellStyle name="Normal 28 8 2 2" xfId="41922"/>
    <cellStyle name="Normal 28 8 3" xfId="19574"/>
    <cellStyle name="Normal 28 8 3 2" xfId="41921"/>
    <cellStyle name="Normal 28 8 4" xfId="19575"/>
    <cellStyle name="Normal 28 8 4 2" xfId="41920"/>
    <cellStyle name="Normal 28 8 5" xfId="41919"/>
    <cellStyle name="Normal 28 9" xfId="19576"/>
    <cellStyle name="Normal 28 9 2" xfId="41918"/>
    <cellStyle name="Normal 28_Risikomatrise BM 2012" xfId="19577"/>
    <cellStyle name="Normal 29" xfId="1588"/>
    <cellStyle name="Normal 29 10" xfId="30074"/>
    <cellStyle name="Normal 29 10 2" xfId="41917"/>
    <cellStyle name="Normal 29 11" xfId="19578"/>
    <cellStyle name="Normal 29 12" xfId="41916"/>
    <cellStyle name="Normal 29 13" xfId="3343"/>
    <cellStyle name="Normal 29 2" xfId="1589"/>
    <cellStyle name="Normal 29 2 10" xfId="19580"/>
    <cellStyle name="Normal 29 2 10 2" xfId="32679"/>
    <cellStyle name="Normal 29 2 11" xfId="19581"/>
    <cellStyle name="Normal 29 2 11 2" xfId="41909"/>
    <cellStyle name="Normal 29 2 12" xfId="30075"/>
    <cellStyle name="Normal 29 2 12 2" xfId="56821"/>
    <cellStyle name="Normal 29 2 13" xfId="19579"/>
    <cellStyle name="Normal 29 2 14" xfId="41914"/>
    <cellStyle name="Normal 29 2 15" xfId="3344"/>
    <cellStyle name="Normal 29 2 2" xfId="1590"/>
    <cellStyle name="Normal 29 2 2 10" xfId="19583"/>
    <cellStyle name="Normal 29 2 2 10 2" xfId="41913"/>
    <cellStyle name="Normal 29 2 2 11" xfId="19584"/>
    <cellStyle name="Normal 29 2 2 11 2" xfId="41912"/>
    <cellStyle name="Normal 29 2 2 12" xfId="19585"/>
    <cellStyle name="Normal 29 2 2 12 2" xfId="41911"/>
    <cellStyle name="Normal 29 2 2 13" xfId="19582"/>
    <cellStyle name="Normal 29 2 2 13 2" xfId="41910"/>
    <cellStyle name="Normal 29 2 2 14" xfId="32678"/>
    <cellStyle name="Normal 29 2 2 15" xfId="41908"/>
    <cellStyle name="Normal 29 2 2 16" xfId="41907"/>
    <cellStyle name="Normal 29 2 2 17" xfId="41906"/>
    <cellStyle name="Normal 29 2 2 18" xfId="3345"/>
    <cellStyle name="Normal 29 2 2 2" xfId="1591"/>
    <cellStyle name="Normal 29 2 2 2 2" xfId="19587"/>
    <cellStyle name="Normal 29 2 2 2 2 2" xfId="19588"/>
    <cellStyle name="Normal 29 2 2 2 2 2 2" xfId="41905"/>
    <cellStyle name="Normal 29 2 2 2 2 3" xfId="41904"/>
    <cellStyle name="Normal 29 2 2 2 3" xfId="19589"/>
    <cellStyle name="Normal 29 2 2 2 3 2" xfId="41903"/>
    <cellStyle name="Normal 29 2 2 2 4" xfId="19590"/>
    <cellStyle name="Normal 29 2 2 2 4 2" xfId="41902"/>
    <cellStyle name="Normal 29 2 2 2 5" xfId="30076"/>
    <cellStyle name="Normal 29 2 2 2 5 2" xfId="41901"/>
    <cellStyle name="Normal 29 2 2 2 6" xfId="19586"/>
    <cellStyle name="Normal 29 2 2 2 7" xfId="30924"/>
    <cellStyle name="Normal 29 2 2 2 8" xfId="3346"/>
    <cellStyle name="Normal 29 2 2 3" xfId="1592"/>
    <cellStyle name="Normal 29 2 2 3 2" xfId="19592"/>
    <cellStyle name="Normal 29 2 2 3 2 2" xfId="19593"/>
    <cellStyle name="Normal 29 2 2 3 2 2 2" xfId="41895"/>
    <cellStyle name="Normal 29 2 2 3 2 3" xfId="41900"/>
    <cellStyle name="Normal 29 2 2 3 3" xfId="19594"/>
    <cellStyle name="Normal 29 2 2 3 3 2" xfId="19595"/>
    <cellStyle name="Normal 29 2 2 3 3 2 2" xfId="41899"/>
    <cellStyle name="Normal 29 2 2 3 3 3" xfId="41898"/>
    <cellStyle name="Normal 29 2 2 3 4" xfId="19596"/>
    <cellStyle name="Normal 29 2 2 3 4 2" xfId="41897"/>
    <cellStyle name="Normal 29 2 2 3 5" xfId="19597"/>
    <cellStyle name="Normal 29 2 2 3 5 2" xfId="41896"/>
    <cellStyle name="Normal 29 2 2 3 6" xfId="30077"/>
    <cellStyle name="Normal 29 2 2 3 6 2" xfId="32014"/>
    <cellStyle name="Normal 29 2 2 3 7" xfId="19591"/>
    <cellStyle name="Normal 29 2 2 3 8" xfId="41894"/>
    <cellStyle name="Normal 29 2 2 3 9" xfId="3347"/>
    <cellStyle name="Normal 29 2 2 4" xfId="19598"/>
    <cellStyle name="Normal 29 2 2 4 2" xfId="19599"/>
    <cellStyle name="Normal 29 2 2 4 2 2" xfId="19600"/>
    <cellStyle name="Normal 29 2 2 4 2 2 2" xfId="19601"/>
    <cellStyle name="Normal 29 2 2 4 2 2 2 2" xfId="41893"/>
    <cellStyle name="Normal 29 2 2 4 2 2 3" xfId="41892"/>
    <cellStyle name="Normal 29 2 2 4 2 3" xfId="19602"/>
    <cellStyle name="Normal 29 2 2 4 2 3 2" xfId="41891"/>
    <cellStyle name="Normal 29 2 2 4 2 4" xfId="19603"/>
    <cellStyle name="Normal 29 2 2 4 2 4 2" xfId="41890"/>
    <cellStyle name="Normal 29 2 2 4 2 5" xfId="19604"/>
    <cellStyle name="Normal 29 2 2 4 2 5 2" xfId="53948"/>
    <cellStyle name="Normal 29 2 2 4 2 6" xfId="41888"/>
    <cellStyle name="Normal 29 2 2 4 3" xfId="19605"/>
    <cellStyle name="Normal 29 2 2 4 3 2" xfId="19606"/>
    <cellStyle name="Normal 29 2 2 4 3 2 2" xfId="41887"/>
    <cellStyle name="Normal 29 2 2 4 3 3" xfId="19607"/>
    <cellStyle name="Normal 29 2 2 4 3 3 2" xfId="41886"/>
    <cellStyle name="Normal 29 2 2 4 3 4" xfId="41885"/>
    <cellStyle name="Normal 29 2 2 4 4" xfId="19608"/>
    <cellStyle name="Normal 29 2 2 4 4 2" xfId="41889"/>
    <cellStyle name="Normal 29 2 2 4 5" xfId="19609"/>
    <cellStyle name="Normal 29 2 2 4 5 2" xfId="41884"/>
    <cellStyle name="Normal 29 2 2 4 6" xfId="19610"/>
    <cellStyle name="Normal 29 2 2 4 6 2" xfId="41883"/>
    <cellStyle name="Normal 29 2 2 4 7" xfId="19611"/>
    <cellStyle name="Normal 29 2 2 4 7 2" xfId="41882"/>
    <cellStyle name="Normal 29 2 2 4 8" xfId="41881"/>
    <cellStyle name="Normal 29 2 2 5" xfId="19612"/>
    <cellStyle name="Normal 29 2 2 5 2" xfId="19613"/>
    <cellStyle name="Normal 29 2 2 5 2 2" xfId="19614"/>
    <cellStyle name="Normal 29 2 2 5 2 2 2" xfId="19615"/>
    <cellStyle name="Normal 29 2 2 5 2 2 2 2" xfId="41880"/>
    <cellStyle name="Normal 29 2 2 5 2 2 3" xfId="41879"/>
    <cellStyle name="Normal 29 2 2 5 2 3" xfId="19616"/>
    <cellStyle name="Normal 29 2 2 5 2 3 2" xfId="41878"/>
    <cellStyle name="Normal 29 2 2 5 2 4" xfId="19617"/>
    <cellStyle name="Normal 29 2 2 5 2 4 2" xfId="41877"/>
    <cellStyle name="Normal 29 2 2 5 2 5" xfId="19618"/>
    <cellStyle name="Normal 29 2 2 5 2 5 2" xfId="41876"/>
    <cellStyle name="Normal 29 2 2 5 2 6" xfId="41875"/>
    <cellStyle name="Normal 29 2 2 5 3" xfId="19619"/>
    <cellStyle name="Normal 29 2 2 5 3 2" xfId="19620"/>
    <cellStyle name="Normal 29 2 2 5 3 2 2" xfId="41874"/>
    <cellStyle name="Normal 29 2 2 5 3 3" xfId="19621"/>
    <cellStyle name="Normal 29 2 2 5 3 3 2" xfId="41873"/>
    <cellStyle name="Normal 29 2 2 5 3 4" xfId="41872"/>
    <cellStyle name="Normal 29 2 2 5 4" xfId="19622"/>
    <cellStyle name="Normal 29 2 2 5 4 2" xfId="41871"/>
    <cellStyle name="Normal 29 2 2 5 5" xfId="19623"/>
    <cellStyle name="Normal 29 2 2 5 5 2" xfId="41870"/>
    <cellStyle name="Normal 29 2 2 5 6" xfId="19624"/>
    <cellStyle name="Normal 29 2 2 5 6 2" xfId="41869"/>
    <cellStyle name="Normal 29 2 2 5 7" xfId="19625"/>
    <cellStyle name="Normal 29 2 2 5 7 2" xfId="41868"/>
    <cellStyle name="Normal 29 2 2 5 8" xfId="41867"/>
    <cellStyle name="Normal 29 2 2 6" xfId="19626"/>
    <cellStyle name="Normal 29 2 2 6 2" xfId="19627"/>
    <cellStyle name="Normal 29 2 2 6 2 2" xfId="19628"/>
    <cellStyle name="Normal 29 2 2 6 2 2 2" xfId="41861"/>
    <cellStyle name="Normal 29 2 2 6 2 3" xfId="41866"/>
    <cellStyle name="Normal 29 2 2 6 3" xfId="19629"/>
    <cellStyle name="Normal 29 2 2 6 3 2" xfId="41865"/>
    <cellStyle name="Normal 29 2 2 6 4" xfId="19630"/>
    <cellStyle name="Normal 29 2 2 6 4 2" xfId="41864"/>
    <cellStyle name="Normal 29 2 2 6 5" xfId="19631"/>
    <cellStyle name="Normal 29 2 2 6 5 2" xfId="41863"/>
    <cellStyle name="Normal 29 2 2 6 6" xfId="41862"/>
    <cellStyle name="Normal 29 2 2 7" xfId="19632"/>
    <cellStyle name="Normal 29 2 2 7 2" xfId="19633"/>
    <cellStyle name="Normal 29 2 2 7 2 2" xfId="32677"/>
    <cellStyle name="Normal 29 2 2 7 3" xfId="19634"/>
    <cellStyle name="Normal 29 2 2 7 3 2" xfId="41860"/>
    <cellStyle name="Normal 29 2 2 7 4" xfId="41857"/>
    <cellStyle name="Normal 29 2 2 8" xfId="19635"/>
    <cellStyle name="Normal 29 2 2 8 2" xfId="56820"/>
    <cellStyle name="Normal 29 2 2 9" xfId="19636"/>
    <cellStyle name="Normal 29 2 2 9 2" xfId="41859"/>
    <cellStyle name="Normal 29 2 2_Risikomatrise BM 2012" xfId="19637"/>
    <cellStyle name="Normal 29 2 3" xfId="1593"/>
    <cellStyle name="Normal 29 2 3 2" xfId="19639"/>
    <cellStyle name="Normal 29 2 3 2 2" xfId="19640"/>
    <cellStyle name="Normal 29 2 3 2 2 2" xfId="19641"/>
    <cellStyle name="Normal 29 2 3 2 2 2 2" xfId="41858"/>
    <cellStyle name="Normal 29 2 3 2 2 3" xfId="32676"/>
    <cellStyle name="Normal 29 2 3 2 3" xfId="19642"/>
    <cellStyle name="Normal 29 2 3 2 3 2" xfId="41850"/>
    <cellStyle name="Normal 29 2 3 2 4" xfId="41852"/>
    <cellStyle name="Normal 29 2 3 3" xfId="19643"/>
    <cellStyle name="Normal 29 2 3 3 2" xfId="19644"/>
    <cellStyle name="Normal 29 2 3 3 2 2" xfId="56819"/>
    <cellStyle name="Normal 29 2 3 3 3" xfId="41856"/>
    <cellStyle name="Normal 29 2 3 4" xfId="19645"/>
    <cellStyle name="Normal 29 2 3 4 2" xfId="41855"/>
    <cellStyle name="Normal 29 2 3 5" xfId="19646"/>
    <cellStyle name="Normal 29 2 3 5 2" xfId="41854"/>
    <cellStyle name="Normal 29 2 3 6" xfId="30078"/>
    <cellStyle name="Normal 29 2 3 6 2" xfId="41853"/>
    <cellStyle name="Normal 29 2 3 7" xfId="19638"/>
    <cellStyle name="Normal 29 2 3 8" xfId="34936"/>
    <cellStyle name="Normal 29 2 3 9" xfId="3348"/>
    <cellStyle name="Normal 29 2 3_Score samlet Q4 2011" xfId="19647"/>
    <cellStyle name="Normal 29 2 4" xfId="1594"/>
    <cellStyle name="Normal 29 2 4 10" xfId="19648"/>
    <cellStyle name="Normal 29 2 4 10 2" xfId="41851"/>
    <cellStyle name="Normal 29 2 4 11" xfId="32675"/>
    <cellStyle name="Normal 29 2 4 12" xfId="56818"/>
    <cellStyle name="Normal 29 2 4 13" xfId="41849"/>
    <cellStyle name="Normal 29 2 4 14" xfId="41848"/>
    <cellStyle name="Normal 29 2 4 15" xfId="3349"/>
    <cellStyle name="Normal 29 2 4 2" xfId="19649"/>
    <cellStyle name="Normal 29 2 4 2 2" xfId="19650"/>
    <cellStyle name="Normal 29 2 4 2 2 2" xfId="19651"/>
    <cellStyle name="Normal 29 2 4 2 2 2 2" xfId="41847"/>
    <cellStyle name="Normal 29 2 4 2 2 3" xfId="41846"/>
    <cellStyle name="Normal 29 2 4 2 3" xfId="19652"/>
    <cellStyle name="Normal 29 2 4 2 3 2" xfId="41845"/>
    <cellStyle name="Normal 29 2 4 2 4" xfId="41844"/>
    <cellStyle name="Normal 29 2 4 3" xfId="19653"/>
    <cellStyle name="Normal 29 2 4 3 2" xfId="19654"/>
    <cellStyle name="Normal 29 2 4 3 2 2" xfId="19655"/>
    <cellStyle name="Normal 29 2 4 3 2 2 2" xfId="41843"/>
    <cellStyle name="Normal 29 2 4 3 2 3" xfId="19656"/>
    <cellStyle name="Normal 29 2 4 3 2 3 2" xfId="41842"/>
    <cellStyle name="Normal 29 2 4 3 2 4" xfId="41841"/>
    <cellStyle name="Normal 29 2 4 3 3" xfId="19657"/>
    <cellStyle name="Normal 29 2 4 3 3 2" xfId="41840"/>
    <cellStyle name="Normal 29 2 4 3 4" xfId="19658"/>
    <cellStyle name="Normal 29 2 4 3 4 2" xfId="41839"/>
    <cellStyle name="Normal 29 2 4 3 5" xfId="19659"/>
    <cellStyle name="Normal 29 2 4 3 5 2" xfId="41838"/>
    <cellStyle name="Normal 29 2 4 3 6" xfId="41837"/>
    <cellStyle name="Normal 29 2 4 4" xfId="19660"/>
    <cellStyle name="Normal 29 2 4 4 2" xfId="19661"/>
    <cellStyle name="Normal 29 2 4 4 2 2" xfId="41836"/>
    <cellStyle name="Normal 29 2 4 4 3" xfId="19662"/>
    <cellStyle name="Normal 29 2 4 4 3 2" xfId="32674"/>
    <cellStyle name="Normal 29 2 4 4 4" xfId="41822"/>
    <cellStyle name="Normal 29 2 4 5" xfId="19663"/>
    <cellStyle name="Normal 29 2 4 5 2" xfId="56817"/>
    <cellStyle name="Normal 29 2 4 6" xfId="19664"/>
    <cellStyle name="Normal 29 2 4 6 2" xfId="41835"/>
    <cellStyle name="Normal 29 2 4 7" xfId="19665"/>
    <cellStyle name="Normal 29 2 4 7 2" xfId="41834"/>
    <cellStyle name="Normal 29 2 4 8" xfId="19666"/>
    <cellStyle name="Normal 29 2 4 8 2" xfId="55065"/>
    <cellStyle name="Normal 29 2 4 9" xfId="19667"/>
    <cellStyle name="Normal 29 2 4 9 2" xfId="41833"/>
    <cellStyle name="Normal 29 2 5" xfId="19668"/>
    <cellStyle name="Normal 29 2 5 2" xfId="19669"/>
    <cellStyle name="Normal 29 2 5 2 2" xfId="19670"/>
    <cellStyle name="Normal 29 2 5 2 2 2" xfId="41832"/>
    <cellStyle name="Normal 29 2 5 2 3" xfId="41831"/>
    <cellStyle name="Normal 29 2 5 3" xfId="19671"/>
    <cellStyle name="Normal 29 2 5 3 2" xfId="41830"/>
    <cellStyle name="Normal 29 2 5 4" xfId="41829"/>
    <cellStyle name="Normal 29 2 6" xfId="19672"/>
    <cellStyle name="Normal 29 2 6 2" xfId="19673"/>
    <cellStyle name="Normal 29 2 6 2 2" xfId="19674"/>
    <cellStyle name="Normal 29 2 6 2 2 2" xfId="41828"/>
    <cellStyle name="Normal 29 2 6 2 3" xfId="41827"/>
    <cellStyle name="Normal 29 2 6 3" xfId="19675"/>
    <cellStyle name="Normal 29 2 6 3 2" xfId="41826"/>
    <cellStyle name="Normal 29 2 6 4" xfId="41825"/>
    <cellStyle name="Normal 29 2 7" xfId="19676"/>
    <cellStyle name="Normal 29 2 7 2" xfId="19677"/>
    <cellStyle name="Normal 29 2 7 2 2" xfId="19678"/>
    <cellStyle name="Normal 29 2 7 2 2 2" xfId="41824"/>
    <cellStyle name="Normal 29 2 7 2 3" xfId="41823"/>
    <cellStyle name="Normal 29 2 7 3" xfId="19679"/>
    <cellStyle name="Normal 29 2 7 3 2" xfId="32673"/>
    <cellStyle name="Normal 29 2 7 4" xfId="56816"/>
    <cellStyle name="Normal 29 2 8" xfId="19680"/>
    <cellStyle name="Normal 29 2 8 2" xfId="19681"/>
    <cellStyle name="Normal 29 2 8 2 2" xfId="19682"/>
    <cellStyle name="Normal 29 2 8 2 2 2" xfId="41821"/>
    <cellStyle name="Normal 29 2 8 2 3" xfId="41820"/>
    <cellStyle name="Normal 29 2 8 3" xfId="19683"/>
    <cellStyle name="Normal 29 2 8 3 2" xfId="41819"/>
    <cellStyle name="Normal 29 2 8 4" xfId="41818"/>
    <cellStyle name="Normal 29 2 9" xfId="19684"/>
    <cellStyle name="Normal 29 2 9 2" xfId="19685"/>
    <cellStyle name="Normal 29 2 9 2 2" xfId="41817"/>
    <cellStyle name="Normal 29 2 9 3" xfId="41816"/>
    <cellStyle name="Normal 29 2_Risikomatrise samlet 2012" xfId="19686"/>
    <cellStyle name="Normal 29 3" xfId="1595"/>
    <cellStyle name="Normal 29 3 10" xfId="3350"/>
    <cellStyle name="Normal 29 3 2" xfId="19688"/>
    <cellStyle name="Normal 29 3 2 2" xfId="19689"/>
    <cellStyle name="Normal 29 3 2 2 2" xfId="19690"/>
    <cellStyle name="Normal 29 3 2 2 2 2" xfId="41815"/>
    <cellStyle name="Normal 29 3 2 2 3" xfId="41809"/>
    <cellStyle name="Normal 29 3 2 3" xfId="19691"/>
    <cellStyle name="Normal 29 3 2 3 2" xfId="41814"/>
    <cellStyle name="Normal 29 3 2 4" xfId="41813"/>
    <cellStyle name="Normal 29 3 3" xfId="19692"/>
    <cellStyle name="Normal 29 3 3 2" xfId="19693"/>
    <cellStyle name="Normal 29 3 3 2 2" xfId="41812"/>
    <cellStyle name="Normal 29 3 3 3" xfId="41811"/>
    <cellStyle name="Normal 29 3 4" xfId="19694"/>
    <cellStyle name="Normal 29 3 4 2" xfId="19695"/>
    <cellStyle name="Normal 29 3 4 2 2" xfId="41810"/>
    <cellStyle name="Normal 29 3 4 3" xfId="54594"/>
    <cellStyle name="Normal 29 3 5" xfId="19696"/>
    <cellStyle name="Normal 29 3 5 2" xfId="41808"/>
    <cellStyle name="Normal 29 3 6" xfId="19697"/>
    <cellStyle name="Normal 29 3 6 2" xfId="41807"/>
    <cellStyle name="Normal 29 3 7" xfId="30079"/>
    <cellStyle name="Normal 29 3 7 2" xfId="32672"/>
    <cellStyle name="Normal 29 3 8" xfId="19687"/>
    <cellStyle name="Normal 29 3 9" xfId="30920"/>
    <cellStyle name="Normal 29 3_Risikomatrise BM 2012" xfId="19698"/>
    <cellStyle name="Normal 29 4" xfId="1596"/>
    <cellStyle name="Normal 29 4 10" xfId="19700"/>
    <cellStyle name="Normal 29 4 10 2" xfId="56781"/>
    <cellStyle name="Normal 29 4 11" xfId="19701"/>
    <cellStyle name="Normal 29 4 11 2" xfId="41806"/>
    <cellStyle name="Normal 29 4 12" xfId="19699"/>
    <cellStyle name="Normal 29 4 12 2" xfId="41805"/>
    <cellStyle name="Normal 29 4 13" xfId="41804"/>
    <cellStyle name="Normal 29 4 14" xfId="56815"/>
    <cellStyle name="Normal 29 4 15" xfId="32671"/>
    <cellStyle name="Normal 29 4 16" xfId="56814"/>
    <cellStyle name="Normal 29 4 17" xfId="3351"/>
    <cellStyle name="Normal 29 4 2" xfId="19702"/>
    <cellStyle name="Normal 29 4 2 2" xfId="19703"/>
    <cellStyle name="Normal 29 4 2 2 2" xfId="41803"/>
    <cellStyle name="Normal 29 4 2 3" xfId="41802"/>
    <cellStyle name="Normal 29 4 3" xfId="19704"/>
    <cellStyle name="Normal 29 4 3 2" xfId="19705"/>
    <cellStyle name="Normal 29 4 3 2 2" xfId="19706"/>
    <cellStyle name="Normal 29 4 3 2 2 2" xfId="19707"/>
    <cellStyle name="Normal 29 4 3 2 2 2 2" xfId="41801"/>
    <cellStyle name="Normal 29 4 3 2 2 3" xfId="41800"/>
    <cellStyle name="Normal 29 4 3 2 3" xfId="19708"/>
    <cellStyle name="Normal 29 4 3 2 3 2" xfId="41799"/>
    <cellStyle name="Normal 29 4 3 2 4" xfId="19709"/>
    <cellStyle name="Normal 29 4 3 2 4 2" xfId="41798"/>
    <cellStyle name="Normal 29 4 3 2 5" xfId="19710"/>
    <cellStyle name="Normal 29 4 3 2 5 2" xfId="41797"/>
    <cellStyle name="Normal 29 4 3 2 6" xfId="41796"/>
    <cellStyle name="Normal 29 4 3 3" xfId="19711"/>
    <cellStyle name="Normal 29 4 3 3 2" xfId="19712"/>
    <cellStyle name="Normal 29 4 3 3 2 2" xfId="41795"/>
    <cellStyle name="Normal 29 4 3 3 3" xfId="19713"/>
    <cellStyle name="Normal 29 4 3 3 3 2" xfId="41794"/>
    <cellStyle name="Normal 29 4 3 3 4" xfId="41793"/>
    <cellStyle name="Normal 29 4 3 4" xfId="19714"/>
    <cellStyle name="Normal 29 4 3 4 2" xfId="41792"/>
    <cellStyle name="Normal 29 4 3 5" xfId="19715"/>
    <cellStyle name="Normal 29 4 3 5 2" xfId="41791"/>
    <cellStyle name="Normal 29 4 3 6" xfId="19716"/>
    <cellStyle name="Normal 29 4 3 6 2" xfId="41790"/>
    <cellStyle name="Normal 29 4 3 7" xfId="19717"/>
    <cellStyle name="Normal 29 4 3 7 2" xfId="41789"/>
    <cellStyle name="Normal 29 4 3 8" xfId="3904"/>
    <cellStyle name="Normal 29 4 4" xfId="19718"/>
    <cellStyle name="Normal 29 4 4 2" xfId="19719"/>
    <cellStyle name="Normal 29 4 4 2 2" xfId="19720"/>
    <cellStyle name="Normal 29 4 4 2 2 2" xfId="19721"/>
    <cellStyle name="Normal 29 4 4 2 2 2 2" xfId="41788"/>
    <cellStyle name="Normal 29 4 4 2 2 3" xfId="56813"/>
    <cellStyle name="Normal 29 4 4 2 3" xfId="19722"/>
    <cellStyle name="Normal 29 4 4 2 3 2" xfId="32670"/>
    <cellStyle name="Normal 29 4 4 2 4" xfId="19723"/>
    <cellStyle name="Normal 29 4 4 2 4 2" xfId="41787"/>
    <cellStyle name="Normal 29 4 4 2 5" xfId="19724"/>
    <cellStyle name="Normal 29 4 4 2 5 2" xfId="56812"/>
    <cellStyle name="Normal 29 4 4 2 6" xfId="32669"/>
    <cellStyle name="Normal 29 4 4 3" xfId="19725"/>
    <cellStyle name="Normal 29 4 4 3 2" xfId="19726"/>
    <cellStyle name="Normal 29 4 4 3 2 2" xfId="41786"/>
    <cellStyle name="Normal 29 4 4 3 3" xfId="19727"/>
    <cellStyle name="Normal 29 4 4 3 3 2" xfId="56811"/>
    <cellStyle name="Normal 29 4 4 3 4" xfId="32668"/>
    <cellStyle name="Normal 29 4 4 4" xfId="19728"/>
    <cellStyle name="Normal 29 4 4 4 2" xfId="55064"/>
    <cellStyle name="Normal 29 4 4 5" xfId="19729"/>
    <cellStyle name="Normal 29 4 4 5 2" xfId="56810"/>
    <cellStyle name="Normal 29 4 4 6" xfId="19730"/>
    <cellStyle name="Normal 29 4 4 6 2" xfId="32667"/>
    <cellStyle name="Normal 29 4 4 7" xfId="19731"/>
    <cellStyle name="Normal 29 4 4 7 2" xfId="41785"/>
    <cellStyle name="Normal 29 4 4 8" xfId="56809"/>
    <cellStyle name="Normal 29 4 5" xfId="19732"/>
    <cellStyle name="Normal 29 4 5 2" xfId="19733"/>
    <cellStyle name="Normal 29 4 5 2 2" xfId="19734"/>
    <cellStyle name="Normal 29 4 5 2 2 2" xfId="32666"/>
    <cellStyle name="Normal 29 4 5 2 3" xfId="41784"/>
    <cellStyle name="Normal 29 4 5 3" xfId="19735"/>
    <cellStyle name="Normal 29 4 5 3 2" xfId="41782"/>
    <cellStyle name="Normal 29 4 5 4" xfId="19736"/>
    <cellStyle name="Normal 29 4 5 4 2" xfId="56808"/>
    <cellStyle name="Normal 29 4 5 5" xfId="19737"/>
    <cellStyle name="Normal 29 4 5 5 2" xfId="55595"/>
    <cellStyle name="Normal 29 4 5 6" xfId="41783"/>
    <cellStyle name="Normal 29 4 6" xfId="19738"/>
    <cellStyle name="Normal 29 4 6 2" xfId="19739"/>
    <cellStyle name="Normal 29 4 6 2 2" xfId="56807"/>
    <cellStyle name="Normal 29 4 6 3" xfId="19740"/>
    <cellStyle name="Normal 29 4 6 3 2" xfId="32664"/>
    <cellStyle name="Normal 29 4 6 4" xfId="34935"/>
    <cellStyle name="Normal 29 4 7" xfId="19741"/>
    <cellStyle name="Normal 29 4 7 2" xfId="33901"/>
    <cellStyle name="Normal 29 4 8" xfId="19742"/>
    <cellStyle name="Normal 29 4 8 2" xfId="32665"/>
    <cellStyle name="Normal 29 4 9" xfId="19743"/>
    <cellStyle name="Normal 29 4 9 2" xfId="53947"/>
    <cellStyle name="Normal 29 5" xfId="1597"/>
    <cellStyle name="Normal 29 5 2" xfId="19745"/>
    <cellStyle name="Normal 29 5 2 2" xfId="19746"/>
    <cellStyle name="Normal 29 5 2 2 2" xfId="32663"/>
    <cellStyle name="Normal 29 5 2 3" xfId="41781"/>
    <cellStyle name="Normal 29 5 3" xfId="19747"/>
    <cellStyle name="Normal 29 5 3 2" xfId="19748"/>
    <cellStyle name="Normal 29 5 3 2 2" xfId="56805"/>
    <cellStyle name="Normal 29 5 3 3" xfId="32662"/>
    <cellStyle name="Normal 29 5 4" xfId="19749"/>
    <cellStyle name="Normal 29 5 4 2" xfId="33900"/>
    <cellStyle name="Normal 29 5 5" xfId="19750"/>
    <cellStyle name="Normal 29 5 5 2" xfId="56806"/>
    <cellStyle name="Normal 29 5 6" xfId="30080"/>
    <cellStyle name="Normal 29 5 6 2" xfId="41780"/>
    <cellStyle name="Normal 29 5 7" xfId="19744"/>
    <cellStyle name="Normal 29 5 8" xfId="56804"/>
    <cellStyle name="Normal 29 5 9" xfId="3352"/>
    <cellStyle name="Normal 29 6" xfId="19751"/>
    <cellStyle name="Normal 29 6 2" xfId="19752"/>
    <cellStyle name="Normal 29 6 2 2" xfId="19753"/>
    <cellStyle name="Normal 29 6 2 2 2" xfId="19754"/>
    <cellStyle name="Normal 29 6 2 2 2 2" xfId="32661"/>
    <cellStyle name="Normal 29 6 2 2 3" xfId="19755"/>
    <cellStyle name="Normal 29 6 2 2 3 2" xfId="41778"/>
    <cellStyle name="Normal 29 6 2 2 4" xfId="33906"/>
    <cellStyle name="Normal 29 6 2 3" xfId="19756"/>
    <cellStyle name="Normal 29 6 2 3 2" xfId="56803"/>
    <cellStyle name="Normal 29 6 2 4" xfId="19757"/>
    <cellStyle name="Normal 29 6 2 4 2" xfId="53946"/>
    <cellStyle name="Normal 29 6 2 5" xfId="19758"/>
    <cellStyle name="Normal 29 6 2 5 2" xfId="32660"/>
    <cellStyle name="Normal 29 6 2 6" xfId="41777"/>
    <cellStyle name="Normal 29 6 3" xfId="19759"/>
    <cellStyle name="Normal 29 6 3 2" xfId="19760"/>
    <cellStyle name="Normal 29 6 3 2 2" xfId="56802"/>
    <cellStyle name="Normal 29 6 3 3" xfId="19761"/>
    <cellStyle name="Normal 29 6 3 3 2" xfId="32659"/>
    <cellStyle name="Normal 29 6 3 4" xfId="33899"/>
    <cellStyle name="Normal 29 6 4" xfId="19762"/>
    <cellStyle name="Normal 29 6 4 2" xfId="41779"/>
    <cellStyle name="Normal 29 6 5" xfId="19763"/>
    <cellStyle name="Normal 29 6 5 2" xfId="55594"/>
    <cellStyle name="Normal 29 6 6" xfId="19764"/>
    <cellStyle name="Normal 29 6 6 2" xfId="33898"/>
    <cellStyle name="Normal 29 6 7" xfId="19765"/>
    <cellStyle name="Normal 29 6 7 2" xfId="41776"/>
    <cellStyle name="Normal 29 6 8" xfId="19766"/>
    <cellStyle name="Normal 29 6 8 2" xfId="53945"/>
    <cellStyle name="Normal 29 6 9" xfId="32658"/>
    <cellStyle name="Normal 29 7" xfId="19767"/>
    <cellStyle name="Normal 29 7 2" xfId="19768"/>
    <cellStyle name="Normal 29 7 2 2" xfId="19769"/>
    <cellStyle name="Normal 29 7 2 2 2" xfId="19770"/>
    <cellStyle name="Normal 29 7 2 2 2 2" xfId="41775"/>
    <cellStyle name="Normal 29 7 2 2 3" xfId="56800"/>
    <cellStyle name="Normal 29 7 2 3" xfId="19771"/>
    <cellStyle name="Normal 29 7 2 3 2" xfId="32657"/>
    <cellStyle name="Normal 29 7 2 4" xfId="19772"/>
    <cellStyle name="Normal 29 7 2 4 2" xfId="56801"/>
    <cellStyle name="Normal 29 7 2 5" xfId="19773"/>
    <cellStyle name="Normal 29 7 2 5 2" xfId="53944"/>
    <cellStyle name="Normal 29 7 2 6" xfId="41774"/>
    <cellStyle name="Normal 29 7 3" xfId="19774"/>
    <cellStyle name="Normal 29 7 3 2" xfId="19775"/>
    <cellStyle name="Normal 29 7 3 2 2" xfId="55593"/>
    <cellStyle name="Normal 29 7 3 3" xfId="32656"/>
    <cellStyle name="Normal 29 7 4" xfId="19776"/>
    <cellStyle name="Normal 29 7 4 2" xfId="41773"/>
    <cellStyle name="Normal 29 7 5" xfId="19777"/>
    <cellStyle name="Normal 29 7 5 2" xfId="56798"/>
    <cellStyle name="Normal 29 7 6" xfId="19778"/>
    <cellStyle name="Normal 29 7 6 2" xfId="56799"/>
    <cellStyle name="Normal 29 7 7" xfId="19779"/>
    <cellStyle name="Normal 29 7 7 2" xfId="3906"/>
    <cellStyle name="Normal 29 7 8" xfId="41772"/>
    <cellStyle name="Normal 29 8" xfId="19780"/>
    <cellStyle name="Normal 29 8 2" xfId="19781"/>
    <cellStyle name="Normal 29 8 2 2" xfId="56797"/>
    <cellStyle name="Normal 29 8 3" xfId="19782"/>
    <cellStyle name="Normal 29 8 3 2" xfId="32655"/>
    <cellStyle name="Normal 29 8 4" xfId="19783"/>
    <cellStyle name="Normal 29 8 4 2" xfId="41771"/>
    <cellStyle name="Normal 29 8 5" xfId="41769"/>
    <cellStyle name="Normal 29 9" xfId="19784"/>
    <cellStyle name="Normal 29 9 2" xfId="56796"/>
    <cellStyle name="Normal 29_Risikomatrise BM 2012" xfId="19785"/>
    <cellStyle name="Normal 3" xfId="5"/>
    <cellStyle name="Normal 3 10" xfId="1598"/>
    <cellStyle name="Normal 3 10 2" xfId="19787"/>
    <cellStyle name="Normal 3 10 2 2" xfId="19788"/>
    <cellStyle name="Normal 3 10 2 2 2" xfId="32654"/>
    <cellStyle name="Normal 3 10 2 3" xfId="41770"/>
    <cellStyle name="Normal 3 10 3" xfId="19789"/>
    <cellStyle name="Normal 3 10 3 2" xfId="56795"/>
    <cellStyle name="Normal 3 10 4" xfId="19790"/>
    <cellStyle name="Normal 3 10 4 2" xfId="32653"/>
    <cellStyle name="Normal 3 10 5" xfId="30082"/>
    <cellStyle name="Normal 3 10 5 2" xfId="30694"/>
    <cellStyle name="Normal 3 10 6" xfId="19786"/>
    <cellStyle name="Normal 3 10 7" xfId="54593"/>
    <cellStyle name="Normal 3 10 8" xfId="3354"/>
    <cellStyle name="Normal 3 11" xfId="1599"/>
    <cellStyle name="Normal 3 11 2" xfId="19792"/>
    <cellStyle name="Normal 3 11 2 2" xfId="19793"/>
    <cellStyle name="Normal 3 11 2 2 2" xfId="41768"/>
    <cellStyle name="Normal 3 11 2 3" xfId="53034"/>
    <cellStyle name="Normal 3 11 3" xfId="19794"/>
    <cellStyle name="Normal 3 11 3 2" xfId="32652"/>
    <cellStyle name="Normal 3 11 4" xfId="19795"/>
    <cellStyle name="Normal 3 11 4 2" xfId="31875"/>
    <cellStyle name="Normal 3 11 5" xfId="30083"/>
    <cellStyle name="Normal 3 11 5 2" xfId="32651"/>
    <cellStyle name="Normal 3 11 6" xfId="19791"/>
    <cellStyle name="Normal 3 11 7" xfId="53033"/>
    <cellStyle name="Normal 3 11 8" xfId="3355"/>
    <cellStyle name="Normal 3 12" xfId="1600"/>
    <cellStyle name="Normal 3 12 2" xfId="19797"/>
    <cellStyle name="Normal 3 12 2 2" xfId="19798"/>
    <cellStyle name="Normal 3 12 2 2 2" xfId="56793"/>
    <cellStyle name="Normal 3 12 2 3" xfId="34940"/>
    <cellStyle name="Normal 3 12 3" xfId="19799"/>
    <cellStyle name="Normal 3 12 3 2" xfId="41765"/>
    <cellStyle name="Normal 3 12 4" xfId="19800"/>
    <cellStyle name="Normal 3 12 4 2" xfId="53032"/>
    <cellStyle name="Normal 3 12 5" xfId="30084"/>
    <cellStyle name="Normal 3 12 5 2" xfId="41767"/>
    <cellStyle name="Normal 3 12 6" xfId="19796"/>
    <cellStyle name="Normal 3 12 7" xfId="53628"/>
    <cellStyle name="Normal 3 12 8" xfId="3356"/>
    <cellStyle name="Normal 3 13" xfId="1601"/>
    <cellStyle name="Normal 3 13 2" xfId="19802"/>
    <cellStyle name="Normal 3 13 2 2" xfId="19803"/>
    <cellStyle name="Normal 3 13 2 2 2" xfId="32650"/>
    <cellStyle name="Normal 3 13 2 3" xfId="53031"/>
    <cellStyle name="Normal 3 13 3" xfId="19804"/>
    <cellStyle name="Normal 3 13 3 2" xfId="41766"/>
    <cellStyle name="Normal 3 13 4" xfId="19805"/>
    <cellStyle name="Normal 3 13 4 2" xfId="54592"/>
    <cellStyle name="Normal 3 13 5" xfId="30085"/>
    <cellStyle name="Normal 3 13 5 2" xfId="32649"/>
    <cellStyle name="Normal 3 13 6" xfId="19801"/>
    <cellStyle name="Normal 3 13 7" xfId="53030"/>
    <cellStyle name="Normal 3 13 8" xfId="3357"/>
    <cellStyle name="Normal 3 14" xfId="1602"/>
    <cellStyle name="Normal 3 14 2" xfId="19807"/>
    <cellStyle name="Normal 3 14 2 2" xfId="19808"/>
    <cellStyle name="Normal 3 14 2 2 2" xfId="41763"/>
    <cellStyle name="Normal 3 14 2 3" xfId="41764"/>
    <cellStyle name="Normal 3 14 3" xfId="19809"/>
    <cellStyle name="Normal 3 14 3 2" xfId="34933"/>
    <cellStyle name="Normal 3 14 4" xfId="19810"/>
    <cellStyle name="Normal 3 14 4 2" xfId="32648"/>
    <cellStyle name="Normal 3 14 5" xfId="30086"/>
    <cellStyle name="Normal 3 14 5 2" xfId="53029"/>
    <cellStyle name="Normal 3 14 6" xfId="19806"/>
    <cellStyle name="Normal 3 14 7" xfId="41761"/>
    <cellStyle name="Normal 3 14 8" xfId="3358"/>
    <cellStyle name="Normal 3 15" xfId="1603"/>
    <cellStyle name="Normal 3 15 2" xfId="19812"/>
    <cellStyle name="Normal 3 15 2 2" xfId="19813"/>
    <cellStyle name="Normal 3 15 2 2 2" xfId="41762"/>
    <cellStyle name="Normal 3 15 2 3" xfId="54591"/>
    <cellStyle name="Normal 3 15 3" xfId="19814"/>
    <cellStyle name="Normal 3 15 3 2" xfId="32647"/>
    <cellStyle name="Normal 3 15 4" xfId="19815"/>
    <cellStyle name="Normal 3 15 4 2" xfId="53028"/>
    <cellStyle name="Normal 3 15 5" xfId="30087"/>
    <cellStyle name="Normal 3 15 5 2" xfId="41759"/>
    <cellStyle name="Normal 3 15 6" xfId="19811"/>
    <cellStyle name="Normal 3 15 7" xfId="41760"/>
    <cellStyle name="Normal 3 15 8" xfId="3359"/>
    <cellStyle name="Normal 3 16" xfId="1604"/>
    <cellStyle name="Normal 3 16 2" xfId="19817"/>
    <cellStyle name="Normal 3 16 2 2" xfId="19818"/>
    <cellStyle name="Normal 3 16 2 2 2" xfId="34932"/>
    <cellStyle name="Normal 3 16 2 3" xfId="32646"/>
    <cellStyle name="Normal 3 16 3" xfId="19819"/>
    <cellStyle name="Normal 3 16 3 2" xfId="53027"/>
    <cellStyle name="Normal 3 16 4" xfId="19820"/>
    <cellStyle name="Normal 3 16 4 2" xfId="41757"/>
    <cellStyle name="Normal 3 16 5" xfId="30088"/>
    <cellStyle name="Normal 3 16 5 2" xfId="41758"/>
    <cellStyle name="Normal 3 16 6" xfId="19816"/>
    <cellStyle name="Normal 3 16 7" xfId="54590"/>
    <cellStyle name="Normal 3 16 8" xfId="3360"/>
    <cellStyle name="Normal 3 17" xfId="1605"/>
    <cellStyle name="Normal 3 17 2" xfId="19822"/>
    <cellStyle name="Normal 3 17 2 2" xfId="19823"/>
    <cellStyle name="Normal 3 17 2 2 2" xfId="41756"/>
    <cellStyle name="Normal 3 17 2 3" xfId="53026"/>
    <cellStyle name="Normal 3 17 3" xfId="19824"/>
    <cellStyle name="Normal 3 17 3 2" xfId="30928"/>
    <cellStyle name="Normal 3 17 4" xfId="19825"/>
    <cellStyle name="Normal 3 17 4 2" xfId="56792"/>
    <cellStyle name="Normal 3 17 5" xfId="30089"/>
    <cellStyle name="Normal 3 17 5 2" xfId="34931"/>
    <cellStyle name="Normal 3 17 6" xfId="19821"/>
    <cellStyle name="Normal 3 17 7" xfId="32645"/>
    <cellStyle name="Normal 3 17 8" xfId="3361"/>
    <cellStyle name="Normal 3 18" xfId="1606"/>
    <cellStyle name="Normal 3 18 2" xfId="19827"/>
    <cellStyle name="Normal 3 18 2 2" xfId="19828"/>
    <cellStyle name="Normal 3 18 2 2 2" xfId="53025"/>
    <cellStyle name="Normal 3 18 2 3" xfId="41755"/>
    <cellStyle name="Normal 3 18 3" xfId="19829"/>
    <cellStyle name="Normal 3 18 3 2" xfId="41754"/>
    <cellStyle name="Normal 3 18 4" xfId="19830"/>
    <cellStyle name="Normal 3 18 4 2" xfId="54589"/>
    <cellStyle name="Normal 3 18 5" xfId="30090"/>
    <cellStyle name="Normal 3 18 5 2" xfId="34930"/>
    <cellStyle name="Normal 3 18 6" xfId="19826"/>
    <cellStyle name="Normal 3 18 7" xfId="41752"/>
    <cellStyle name="Normal 3 18 8" xfId="3362"/>
    <cellStyle name="Normal 3 19" xfId="1607"/>
    <cellStyle name="Normal 3 19 2" xfId="19832"/>
    <cellStyle name="Normal 3 19 2 2" xfId="19833"/>
    <cellStyle name="Normal 3 19 2 2 2" xfId="41753"/>
    <cellStyle name="Normal 3 19 2 3" xfId="32644"/>
    <cellStyle name="Normal 3 19 3" xfId="19834"/>
    <cellStyle name="Normal 3 19 3 2" xfId="41751"/>
    <cellStyle name="Normal 3 19 4" xfId="19835"/>
    <cellStyle name="Normal 3 19 4 2" xfId="32643"/>
    <cellStyle name="Normal 3 19 5" xfId="30091"/>
    <cellStyle name="Normal 3 19 5 2" xfId="41750"/>
    <cellStyle name="Normal 3 19 6" xfId="19831"/>
    <cellStyle name="Normal 3 19 7" xfId="32642"/>
    <cellStyle name="Normal 3 19 8" xfId="3363"/>
    <cellStyle name="Normal 3 2" xfId="16"/>
    <cellStyle name="Normal 3 2 10" xfId="19837"/>
    <cellStyle name="Normal 3 2 10 2" xfId="19838"/>
    <cellStyle name="Normal 3 2 10 2 2" xfId="19839"/>
    <cellStyle name="Normal 3 2 10 2 2 2" xfId="19840"/>
    <cellStyle name="Normal 3 2 10 2 2 2 2" xfId="41749"/>
    <cellStyle name="Normal 3 2 10 2 2 3" xfId="32641"/>
    <cellStyle name="Normal 3 2 10 2 3" xfId="19841"/>
    <cellStyle name="Normal 3 2 10 2 3 2" xfId="41748"/>
    <cellStyle name="Normal 3 2 10 2 4" xfId="19842"/>
    <cellStyle name="Normal 3 2 10 2 4 2" xfId="32640"/>
    <cellStyle name="Normal 3 2 10 2 5" xfId="19843"/>
    <cellStyle name="Normal 3 2 10 2 5 2" xfId="41747"/>
    <cellStyle name="Normal 3 2 10 2 6" xfId="32639"/>
    <cellStyle name="Normal 3 2 10 3" xfId="19844"/>
    <cellStyle name="Normal 3 2 10 3 2" xfId="19845"/>
    <cellStyle name="Normal 3 2 10 3 2 2" xfId="41746"/>
    <cellStyle name="Normal 3 2 10 3 3" xfId="19846"/>
    <cellStyle name="Normal 3 2 10 3 3 2" xfId="32638"/>
    <cellStyle name="Normal 3 2 10 3 4" xfId="41745"/>
    <cellStyle name="Normal 3 2 10 4" xfId="19847"/>
    <cellStyle name="Normal 3 2 10 4 2" xfId="32637"/>
    <cellStyle name="Normal 3 2 10 5" xfId="19848"/>
    <cellStyle name="Normal 3 2 10 5 2" xfId="41744"/>
    <cellStyle name="Normal 3 2 10 6" xfId="19849"/>
    <cellStyle name="Normal 3 2 10 6 2" xfId="32636"/>
    <cellStyle name="Normal 3 2 10 7" xfId="19850"/>
    <cellStyle name="Normal 3 2 10 7 2" xfId="41743"/>
    <cellStyle name="Normal 3 2 10 8" xfId="32635"/>
    <cellStyle name="Normal 3 2 11" xfId="19851"/>
    <cellStyle name="Normal 3 2 11 2" xfId="19852"/>
    <cellStyle name="Normal 3 2 11 2 2" xfId="19853"/>
    <cellStyle name="Normal 3 2 11 2 2 2" xfId="19854"/>
    <cellStyle name="Normal 3 2 11 2 2 2 2" xfId="41742"/>
    <cellStyle name="Normal 3 2 11 2 2 3" xfId="32634"/>
    <cellStyle name="Normal 3 2 11 2 3" xfId="19855"/>
    <cellStyle name="Normal 3 2 11 2 3 2" xfId="53943"/>
    <cellStyle name="Normal 3 2 11 2 4" xfId="19856"/>
    <cellStyle name="Normal 3 2 11 2 4 2" xfId="41739"/>
    <cellStyle name="Normal 3 2 11 2 5" xfId="19857"/>
    <cellStyle name="Normal 3 2 11 2 5 2" xfId="41741"/>
    <cellStyle name="Normal 3 2 11 2 6" xfId="41740"/>
    <cellStyle name="Normal 3 2 11 3" xfId="19858"/>
    <cellStyle name="Normal 3 2 11 3 2" xfId="19859"/>
    <cellStyle name="Normal 3 2 11 3 2 2" xfId="53024"/>
    <cellStyle name="Normal 3 2 11 3 3" xfId="19860"/>
    <cellStyle name="Normal 3 2 11 3 3 2" xfId="54588"/>
    <cellStyle name="Normal 3 2 11 3 4" xfId="32633"/>
    <cellStyle name="Normal 3 2 11 4" xfId="19861"/>
    <cellStyle name="Normal 3 2 11 4 2" xfId="53023"/>
    <cellStyle name="Normal 3 2 11 5" xfId="19862"/>
    <cellStyle name="Normal 3 2 11 5 2" xfId="34929"/>
    <cellStyle name="Normal 3 2 11 6" xfId="19863"/>
    <cellStyle name="Normal 3 2 11 6 2" xfId="41738"/>
    <cellStyle name="Normal 3 2 11 7" xfId="19864"/>
    <cellStyle name="Normal 3 2 11 7 2" xfId="53022"/>
    <cellStyle name="Normal 3 2 11 8" xfId="19865"/>
    <cellStyle name="Normal 3 2 11 8 2" xfId="54587"/>
    <cellStyle name="Normal 3 2 11 9" xfId="32632"/>
    <cellStyle name="Normal 3 2 12" xfId="19866"/>
    <cellStyle name="Normal 3 2 12 2" xfId="19867"/>
    <cellStyle name="Normal 3 2 12 2 2" xfId="32623"/>
    <cellStyle name="Normal 3 2 12 3" xfId="19868"/>
    <cellStyle name="Normal 3 2 12 3 2" xfId="53020"/>
    <cellStyle name="Normal 3 2 12 4" xfId="19869"/>
    <cellStyle name="Normal 3 2 12 4 2" xfId="41737"/>
    <cellStyle name="Normal 3 2 12 5" xfId="32631"/>
    <cellStyle name="Normal 3 2 13" xfId="19870"/>
    <cellStyle name="Normal 3 2 13 2" xfId="41736"/>
    <cellStyle name="Normal 3 2 14" xfId="19871"/>
    <cellStyle name="Normal 3 2 14 2" xfId="32630"/>
    <cellStyle name="Normal 3 2 15" xfId="30092"/>
    <cellStyle name="Normal 3 2 15 2" xfId="41735"/>
    <cellStyle name="Normal 3 2 16" xfId="19836"/>
    <cellStyle name="Normal 3 2 17" xfId="32629"/>
    <cellStyle name="Normal 3 2 18" xfId="3364"/>
    <cellStyle name="Normal 3 2 19" xfId="57853"/>
    <cellStyle name="Normal 3 2 2" xfId="1609"/>
    <cellStyle name="Normal 3 2 2 10" xfId="19873"/>
    <cellStyle name="Normal 3 2 2 10 2" xfId="19874"/>
    <cellStyle name="Normal 3 2 2 10 2 2" xfId="19875"/>
    <cellStyle name="Normal 3 2 2 10 2 2 2" xfId="41734"/>
    <cellStyle name="Normal 3 2 2 10 2 3" xfId="32628"/>
    <cellStyle name="Normal 3 2 2 10 3" xfId="19876"/>
    <cellStyle name="Normal 3 2 2 10 3 2" xfId="41733"/>
    <cellStyle name="Normal 3 2 2 10 4" xfId="32627"/>
    <cellStyle name="Normal 3 2 2 11" xfId="19877"/>
    <cellStyle name="Normal 3 2 2 11 2" xfId="19878"/>
    <cellStyle name="Normal 3 2 2 11 2 2" xfId="41732"/>
    <cellStyle name="Normal 3 2 2 11 3" xfId="32626"/>
    <cellStyle name="Normal 3 2 2 12" xfId="19879"/>
    <cellStyle name="Normal 3 2 2 12 2" xfId="41731"/>
    <cellStyle name="Normal 3 2 2 13" xfId="19880"/>
    <cellStyle name="Normal 3 2 2 13 2" xfId="32625"/>
    <cellStyle name="Normal 3 2 2 14" xfId="19881"/>
    <cellStyle name="Normal 3 2 2 14 2" xfId="41730"/>
    <cellStyle name="Normal 3 2 2 15" xfId="19882"/>
    <cellStyle name="Normal 3 2 2 15 2" xfId="32624"/>
    <cellStyle name="Normal 3 2 2 16" xfId="19883"/>
    <cellStyle name="Normal 3 2 2 16 2" xfId="41729"/>
    <cellStyle name="Normal 3 2 2 17" xfId="19872"/>
    <cellStyle name="Normal 3 2 2 17 2" xfId="53021"/>
    <cellStyle name="Normal 3 2 2 18" xfId="34928"/>
    <cellStyle name="Normal 3 2 2 19" xfId="4214"/>
    <cellStyle name="Normal 3 2 2 2" xfId="1610"/>
    <cellStyle name="Normal 3 2 2 2 10" xfId="19885"/>
    <cellStyle name="Normal 3 2 2 2 10 2" xfId="19886"/>
    <cellStyle name="Normal 3 2 2 2 10 2 2" xfId="19887"/>
    <cellStyle name="Normal 3 2 2 2 10 2 2 2" xfId="19888"/>
    <cellStyle name="Normal 3 2 2 2 10 2 2 2 2" xfId="32621"/>
    <cellStyle name="Normal 3 2 2 2 10 2 2 3" xfId="41728"/>
    <cellStyle name="Normal 3 2 2 2 10 2 3" xfId="19889"/>
    <cellStyle name="Normal 3 2 2 2 10 2 3 2" xfId="41724"/>
    <cellStyle name="Normal 3 2 2 2 10 2 4" xfId="19890"/>
    <cellStyle name="Normal 3 2 2 2 10 2 4 2" xfId="41727"/>
    <cellStyle name="Normal 3 2 2 2 10 2 5" xfId="19891"/>
    <cellStyle name="Normal 3 2 2 2 10 2 5 2" xfId="41726"/>
    <cellStyle name="Normal 3 2 2 2 10 2 6" xfId="31979"/>
    <cellStyle name="Normal 3 2 2 2 10 3" xfId="19892"/>
    <cellStyle name="Normal 3 2 2 2 10 3 2" xfId="19893"/>
    <cellStyle name="Normal 3 2 2 2 10 3 2 2" xfId="41725"/>
    <cellStyle name="Normal 3 2 2 2 10 3 3" xfId="19894"/>
    <cellStyle name="Normal 3 2 2 2 10 3 3 2" xfId="53942"/>
    <cellStyle name="Normal 3 2 2 2 10 3 4" xfId="41723"/>
    <cellStyle name="Normal 3 2 2 2 10 4" xfId="19895"/>
    <cellStyle name="Normal 3 2 2 2 10 4 2" xfId="32622"/>
    <cellStyle name="Normal 3 2 2 2 10 5" xfId="19896"/>
    <cellStyle name="Normal 3 2 2 2 10 5 2" xfId="34934"/>
    <cellStyle name="Normal 3 2 2 2 10 6" xfId="19897"/>
    <cellStyle name="Normal 3 2 2 2 10 6 2" xfId="41722"/>
    <cellStyle name="Normal 3 2 2 2 10 7" xfId="19898"/>
    <cellStyle name="Normal 3 2 2 2 10 7 2" xfId="32620"/>
    <cellStyle name="Normal 3 2 2 2 10 8" xfId="30923"/>
    <cellStyle name="Normal 3 2 2 2 11" xfId="19899"/>
    <cellStyle name="Normal 3 2 2 2 11 2" xfId="19900"/>
    <cellStyle name="Normal 3 2 2 2 11 2 2" xfId="19901"/>
    <cellStyle name="Normal 3 2 2 2 11 2 2 2" xfId="19902"/>
    <cellStyle name="Normal 3 2 2 2 11 2 2 2 2" xfId="32619"/>
    <cellStyle name="Normal 3 2 2 2 11 2 2 3" xfId="41721"/>
    <cellStyle name="Normal 3 2 2 2 11 2 3" xfId="19903"/>
    <cellStyle name="Normal 3 2 2 2 11 2 3 2" xfId="32618"/>
    <cellStyle name="Normal 3 2 2 2 11 2 4" xfId="19904"/>
    <cellStyle name="Normal 3 2 2 2 11 2 4 2" xfId="41720"/>
    <cellStyle name="Normal 3 2 2 2 11 2 5" xfId="19905"/>
    <cellStyle name="Normal 3 2 2 2 11 2 5 2" xfId="32617"/>
    <cellStyle name="Normal 3 2 2 2 11 2 6" xfId="55063"/>
    <cellStyle name="Normal 3 2 2 2 11 3" xfId="19906"/>
    <cellStyle name="Normal 3 2 2 2 11 3 2" xfId="19907"/>
    <cellStyle name="Normal 3 2 2 2 11 3 2 2" xfId="32616"/>
    <cellStyle name="Normal 3 2 2 2 11 3 3" xfId="41719"/>
    <cellStyle name="Normal 3 2 2 2 11 4" xfId="19908"/>
    <cellStyle name="Normal 3 2 2 2 11 4 2" xfId="32615"/>
    <cellStyle name="Normal 3 2 2 2 11 5" xfId="19909"/>
    <cellStyle name="Normal 3 2 2 2 11 5 2" xfId="30922"/>
    <cellStyle name="Normal 3 2 2 2 11 6" xfId="19910"/>
    <cellStyle name="Normal 3 2 2 2 11 6 2" xfId="41718"/>
    <cellStyle name="Normal 3 2 2 2 11 7" xfId="19911"/>
    <cellStyle name="Normal 3 2 2 2 11 7 2" xfId="32614"/>
    <cellStyle name="Normal 3 2 2 2 11 8" xfId="41716"/>
    <cellStyle name="Normal 3 2 2 2 12" xfId="19912"/>
    <cellStyle name="Normal 3 2 2 2 12 2" xfId="19913"/>
    <cellStyle name="Normal 3 2 2 2 12 2 2" xfId="41717"/>
    <cellStyle name="Normal 3 2 2 2 12 3" xfId="19914"/>
    <cellStyle name="Normal 3 2 2 2 12 3 2" xfId="3907"/>
    <cellStyle name="Normal 3 2 2 2 12 4" xfId="19915"/>
    <cellStyle name="Normal 3 2 2 2 12 4 2" xfId="41714"/>
    <cellStyle name="Normal 3 2 2 2 12 5" xfId="41715"/>
    <cellStyle name="Normal 3 2 2 2 13" xfId="19916"/>
    <cellStyle name="Normal 3 2 2 2 13 2" xfId="32613"/>
    <cellStyle name="Normal 3 2 2 2 14" xfId="30093"/>
    <cellStyle name="Normal 3 2 2 2 14 2" xfId="41713"/>
    <cellStyle name="Normal 3 2 2 2 15" xfId="19884"/>
    <cellStyle name="Normal 3 2 2 2 2" xfId="1611"/>
    <cellStyle name="Normal 3 2 2 2 2 10" xfId="19918"/>
    <cellStyle name="Normal 3 2 2 2 2 10 2" xfId="56791"/>
    <cellStyle name="Normal 3 2 2 2 2 11" xfId="19917"/>
    <cellStyle name="Normal 3 2 2 2 2 11 2" xfId="32611"/>
    <cellStyle name="Normal 3 2 2 2 2 12" xfId="41712"/>
    <cellStyle name="Normal 3 2 2 2 2 13" xfId="56790"/>
    <cellStyle name="Normal 3 2 2 2 2 14" xfId="3908"/>
    <cellStyle name="Normal 3 2 2 2 2 15" xfId="41711"/>
    <cellStyle name="Normal 3 2 2 2 2 16" xfId="3366"/>
    <cellStyle name="Normal 3 2 2 2 2 2" xfId="1612"/>
    <cellStyle name="Normal 3 2 2 2 2 2 2" xfId="19920"/>
    <cellStyle name="Normal 3 2 2 2 2 2 2 10" xfId="56789"/>
    <cellStyle name="Normal 3 2 2 2 2 2 2 2" xfId="19921"/>
    <cellStyle name="Normal 3 2 2 2 2 2 2 2 2" xfId="19922"/>
    <cellStyle name="Normal 3 2 2 2 2 2 2 2 2 2" xfId="32610"/>
    <cellStyle name="Normal 3 2 2 2 2 2 2 2 3" xfId="41710"/>
    <cellStyle name="Normal 3 2 2 2 2 2 2 3" xfId="19923"/>
    <cellStyle name="Normal 3 2 2 2 2 2 2 3 2" xfId="19924"/>
    <cellStyle name="Normal 3 2 2 2 2 2 2 3 2 2" xfId="56788"/>
    <cellStyle name="Normal 3 2 2 2 2 2 2 3 3" xfId="32609"/>
    <cellStyle name="Normal 3 2 2 2 2 2 2 4" xfId="19925"/>
    <cellStyle name="Normal 3 2 2 2 2 2 2 4 2" xfId="19926"/>
    <cellStyle name="Normal 3 2 2 2 2 2 2 4 2 2" xfId="19927"/>
    <cellStyle name="Normal 3 2 2 2 2 2 2 4 2 2 2" xfId="41709"/>
    <cellStyle name="Normal 3 2 2 2 2 2 2 4 2 3" xfId="19928"/>
    <cellStyle name="Normal 3 2 2 2 2 2 2 4 2 3 2" xfId="56787"/>
    <cellStyle name="Normal 3 2 2 2 2 2 2 4 2 4" xfId="3909"/>
    <cellStyle name="Normal 3 2 2 2 2 2 2 4 3" xfId="19929"/>
    <cellStyle name="Normal 3 2 2 2 2 2 2 4 3 2" xfId="41708"/>
    <cellStyle name="Normal 3 2 2 2 2 2 2 4 4" xfId="19930"/>
    <cellStyle name="Normal 3 2 2 2 2 2 2 4 4 2" xfId="56786"/>
    <cellStyle name="Normal 3 2 2 2 2 2 2 4 5" xfId="19931"/>
    <cellStyle name="Normal 3 2 2 2 2 2 2 4 5 2" xfId="32608"/>
    <cellStyle name="Normal 3 2 2 2 2 2 2 4 6" xfId="30921"/>
    <cellStyle name="Normal 3 2 2 2 2 2 2 5" xfId="19932"/>
    <cellStyle name="Normal 3 2 2 2 2 2 2 5 2" xfId="19933"/>
    <cellStyle name="Normal 3 2 2 2 2 2 2 5 2 2" xfId="55592"/>
    <cellStyle name="Normal 3 2 2 2 2 2 2 5 3" xfId="19934"/>
    <cellStyle name="Normal 3 2 2 2 2 2 2 5 3 2" xfId="32607"/>
    <cellStyle name="Normal 3 2 2 2 2 2 2 5 4" xfId="41706"/>
    <cellStyle name="Normal 3 2 2 2 2 2 2 6" xfId="19935"/>
    <cellStyle name="Normal 3 2 2 2 2 2 2 6 2" xfId="56784"/>
    <cellStyle name="Normal 3 2 2 2 2 2 2 7" xfId="19936"/>
    <cellStyle name="Normal 3 2 2 2 2 2 2 7 2" xfId="41707"/>
    <cellStyle name="Normal 3 2 2 2 2 2 2 8" xfId="19937"/>
    <cellStyle name="Normal 3 2 2 2 2 2 2 8 2" xfId="3911"/>
    <cellStyle name="Normal 3 2 2 2 2 2 2 9" xfId="19938"/>
    <cellStyle name="Normal 3 2 2 2 2 2 2 9 2" xfId="41704"/>
    <cellStyle name="Normal 3 2 2 2 2 2 2_Risikomatrise samlet 2012" xfId="19939"/>
    <cellStyle name="Normal 3 2 2 2 2 2 3" xfId="19940"/>
    <cellStyle name="Normal 3 2 2 2 2 2 3 2" xfId="19941"/>
    <cellStyle name="Normal 3 2 2 2 2 2 3 2 2" xfId="19942"/>
    <cellStyle name="Normal 3 2 2 2 2 2 3 2 2 2" xfId="56783"/>
    <cellStyle name="Normal 3 2 2 2 2 2 3 2 3" xfId="41705"/>
    <cellStyle name="Normal 3 2 2 2 2 2 3 3" xfId="19943"/>
    <cellStyle name="Normal 3 2 2 2 2 2 3 3 2" xfId="19944"/>
    <cellStyle name="Normal 3 2 2 2 2 2 3 3 2 2" xfId="19945"/>
    <cellStyle name="Normal 3 2 2 2 2 2 3 3 2 2 2" xfId="32606"/>
    <cellStyle name="Normal 3 2 2 2 2 2 3 3 2 3" xfId="19946"/>
    <cellStyle name="Normal 3 2 2 2 2 2 3 3 2 3 2" xfId="41701"/>
    <cellStyle name="Normal 3 2 2 2 2 2 3 3 2 4" xfId="56782"/>
    <cellStyle name="Normal 3 2 2 2 2 2 3 3 3" xfId="19947"/>
    <cellStyle name="Normal 3 2 2 2 2 2 3 3 3 2" xfId="41703"/>
    <cellStyle name="Normal 3 2 2 2 2 2 3 3 4" xfId="19948"/>
    <cellStyle name="Normal 3 2 2 2 2 2 3 3 4 2" xfId="41702"/>
    <cellStyle name="Normal 3 2 2 2 2 2 3 3 5" xfId="19949"/>
    <cellStyle name="Normal 3 2 2 2 2 2 3 3 5 2" xfId="32605"/>
    <cellStyle name="Normal 3 2 2 2 2 2 3 3 6" xfId="3912"/>
    <cellStyle name="Normal 3 2 2 2 2 2 3 4" xfId="19950"/>
    <cellStyle name="Normal 3 2 2 2 2 2 3 4 2" xfId="19951"/>
    <cellStyle name="Normal 3 2 2 2 2 2 3 4 2 2" xfId="41700"/>
    <cellStyle name="Normal 3 2 2 2 2 2 3 4 3" xfId="19952"/>
    <cellStyle name="Normal 3 2 2 2 2 2 3 4 3 2" xfId="41699"/>
    <cellStyle name="Normal 3 2 2 2 2 2 3 4 4" xfId="41698"/>
    <cellStyle name="Normal 3 2 2 2 2 2 3 5" xfId="19953"/>
    <cellStyle name="Normal 3 2 2 2 2 2 3 5 2" xfId="41697"/>
    <cellStyle name="Normal 3 2 2 2 2 2 3 6" xfId="19954"/>
    <cellStyle name="Normal 3 2 2 2 2 2 3 6 2" xfId="41696"/>
    <cellStyle name="Normal 3 2 2 2 2 2 3 7" xfId="19955"/>
    <cellStyle name="Normal 3 2 2 2 2 2 3 7 2" xfId="41695"/>
    <cellStyle name="Normal 3 2 2 2 2 2 3 8" xfId="19956"/>
    <cellStyle name="Normal 3 2 2 2 2 2 3 8 2" xfId="31978"/>
    <cellStyle name="Normal 3 2 2 2 2 2 3 9" xfId="56785"/>
    <cellStyle name="Normal 3 2 2 2 2 2 4" xfId="19957"/>
    <cellStyle name="Normal 3 2 2 2 2 2 4 2" xfId="19958"/>
    <cellStyle name="Normal 3 2 2 2 2 2 4 2 2" xfId="19959"/>
    <cellStyle name="Normal 3 2 2 2 2 2 4 2 2 2" xfId="41694"/>
    <cellStyle name="Normal 3 2 2 2 2 2 4 2 3" xfId="41693"/>
    <cellStyle name="Normal 3 2 2 2 2 2 4 3" xfId="19960"/>
    <cellStyle name="Normal 3 2 2 2 2 2 4 3 2" xfId="41692"/>
    <cellStyle name="Normal 3 2 2 2 2 2 4 4" xfId="41691"/>
    <cellStyle name="Normal 3 2 2 2 2 2 5" xfId="19961"/>
    <cellStyle name="Normal 3 2 2 2 2 2 5 2" xfId="41690"/>
    <cellStyle name="Normal 3 2 2 2 2 2 6" xfId="30094"/>
    <cellStyle name="Normal 3 2 2 2 2 2 6 2" xfId="41689"/>
    <cellStyle name="Normal 3 2 2 2 2 2 7" xfId="19919"/>
    <cellStyle name="Normal 3 2 2 2 2 2_Risikomatrise samlet 2012" xfId="19962"/>
    <cellStyle name="Normal 3 2 2 2 2 3" xfId="19963"/>
    <cellStyle name="Normal 3 2 2 2 2 3 2" xfId="19964"/>
    <cellStyle name="Normal 3 2 2 2 2 3 2 2" xfId="19965"/>
    <cellStyle name="Normal 3 2 2 2 2 3 2 2 2" xfId="41688"/>
    <cellStyle name="Normal 3 2 2 2 2 3 2 3" xfId="41687"/>
    <cellStyle name="Normal 3 2 2 2 2 3 3" xfId="19966"/>
    <cellStyle name="Normal 3 2 2 2 2 3 3 2" xfId="41686"/>
    <cellStyle name="Normal 3 2 2 2 2 3 4" xfId="41685"/>
    <cellStyle name="Normal 3 2 2 2 2 4" xfId="19967"/>
    <cellStyle name="Normal 3 2 2 2 2 4 2" xfId="19968"/>
    <cellStyle name="Normal 3 2 2 2 2 4 2 2" xfId="19969"/>
    <cellStyle name="Normal 3 2 2 2 2 4 2 2 2" xfId="41684"/>
    <cellStyle name="Normal 3 2 2 2 2 4 2 3" xfId="19970"/>
    <cellStyle name="Normal 3 2 2 2 2 4 2 3 2" xfId="41683"/>
    <cellStyle name="Normal 3 2 2 2 2 4 2 4" xfId="41682"/>
    <cellStyle name="Normal 3 2 2 2 2 4 3" xfId="19971"/>
    <cellStyle name="Normal 3 2 2 2 2 4 3 2" xfId="41681"/>
    <cellStyle name="Normal 3 2 2 2 2 4 4" xfId="19972"/>
    <cellStyle name="Normal 3 2 2 2 2 4 4 2" xfId="41680"/>
    <cellStyle name="Normal 3 2 2 2 2 4 5" xfId="19973"/>
    <cellStyle name="Normal 3 2 2 2 2 4 5 2" xfId="41679"/>
    <cellStyle name="Normal 3 2 2 2 2 4 6" xfId="41678"/>
    <cellStyle name="Normal 3 2 2 2 2 5" xfId="19974"/>
    <cellStyle name="Normal 3 2 2 2 2 5 2" xfId="19975"/>
    <cellStyle name="Normal 3 2 2 2 2 5 2 2" xfId="41677"/>
    <cellStyle name="Normal 3 2 2 2 2 5 3" xfId="19976"/>
    <cellStyle name="Normal 3 2 2 2 2 5 3 2" xfId="41676"/>
    <cellStyle name="Normal 3 2 2 2 2 5 4" xfId="41675"/>
    <cellStyle name="Normal 3 2 2 2 2 6" xfId="19977"/>
    <cellStyle name="Normal 3 2 2 2 2 6 2" xfId="41674"/>
    <cellStyle name="Normal 3 2 2 2 2 7" xfId="19978"/>
    <cellStyle name="Normal 3 2 2 2 2 7 2" xfId="41673"/>
    <cellStyle name="Normal 3 2 2 2 2 8" xfId="19979"/>
    <cellStyle name="Normal 3 2 2 2 2 8 2" xfId="41672"/>
    <cellStyle name="Normal 3 2 2 2 2 9" xfId="19980"/>
    <cellStyle name="Normal 3 2 2 2 2 9 2" xfId="41671"/>
    <cellStyle name="Normal 3 2 2 2 2_Score samlet Q4 2011" xfId="19981"/>
    <cellStyle name="Normal 3 2 2 2 3" xfId="1613"/>
    <cellStyle name="Normal 3 2 2 2 3 2" xfId="19983"/>
    <cellStyle name="Normal 3 2 2 2 3 2 2" xfId="41670"/>
    <cellStyle name="Normal 3 2 2 2 3 3" xfId="30095"/>
    <cellStyle name="Normal 3 2 2 2 3 3 2" xfId="41669"/>
    <cellStyle name="Normal 3 2 2 2 3 4" xfId="19982"/>
    <cellStyle name="Normal 3 2 2 2 4" xfId="19984"/>
    <cellStyle name="Normal 3 2 2 2 4 2" xfId="19985"/>
    <cellStyle name="Normal 3 2 2 2 4 2 2" xfId="19986"/>
    <cellStyle name="Normal 3 2 2 2 4 2 2 2" xfId="41668"/>
    <cellStyle name="Normal 3 2 2 2 4 2 3" xfId="41667"/>
    <cellStyle name="Normal 3 2 2 2 4 3" xfId="19987"/>
    <cellStyle name="Normal 3 2 2 2 4 3 2" xfId="41666"/>
    <cellStyle name="Normal 3 2 2 2 4 4" xfId="41665"/>
    <cellStyle name="Normal 3 2 2 2 5" xfId="19988"/>
    <cellStyle name="Normal 3 2 2 2 5 2" xfId="19989"/>
    <cellStyle name="Normal 3 2 2 2 5 2 2" xfId="41664"/>
    <cellStyle name="Normal 3 2 2 2 5 3" xfId="41663"/>
    <cellStyle name="Normal 3 2 2 2 6" xfId="19990"/>
    <cellStyle name="Normal 3 2 2 2 6 2" xfId="19991"/>
    <cellStyle name="Normal 3 2 2 2 6 2 2" xfId="41662"/>
    <cellStyle name="Normal 3 2 2 2 6 3" xfId="41661"/>
    <cellStyle name="Normal 3 2 2 2 7" xfId="19992"/>
    <cellStyle name="Normal 3 2 2 2 7 2" xfId="19993"/>
    <cellStyle name="Normal 3 2 2 2 7 2 2" xfId="41660"/>
    <cellStyle name="Normal 3 2 2 2 7 3" xfId="41659"/>
    <cellStyle name="Normal 3 2 2 2 8" xfId="19994"/>
    <cellStyle name="Normal 3 2 2 2 8 2" xfId="19995"/>
    <cellStyle name="Normal 3 2 2 2 8 2 2" xfId="41658"/>
    <cellStyle name="Normal 3 2 2 2 8 3" xfId="41652"/>
    <cellStyle name="Normal 3 2 2 2 9" xfId="19996"/>
    <cellStyle name="Normal 3 2 2 2 9 2" xfId="19997"/>
    <cellStyle name="Normal 3 2 2 2 9 2 2" xfId="19998"/>
    <cellStyle name="Normal 3 2 2 2 9 2 2 2" xfId="19999"/>
    <cellStyle name="Normal 3 2 2 2 9 2 2 2 2" xfId="53941"/>
    <cellStyle name="Normal 3 2 2 2 9 2 2 3" xfId="41656"/>
    <cellStyle name="Normal 3 2 2 2 9 2 3" xfId="20000"/>
    <cellStyle name="Normal 3 2 2 2 9 2 3 2" xfId="41655"/>
    <cellStyle name="Normal 3 2 2 2 9 2 4" xfId="20001"/>
    <cellStyle name="Normal 3 2 2 2 9 2 4 2" xfId="41654"/>
    <cellStyle name="Normal 3 2 2 2 9 2 5" xfId="20002"/>
    <cellStyle name="Normal 3 2 2 2 9 2 5 2" xfId="41653"/>
    <cellStyle name="Normal 3 2 2 2 9 2 6" xfId="32604"/>
    <cellStyle name="Normal 3 2 2 2 9 3" xfId="20003"/>
    <cellStyle name="Normal 3 2 2 2 9 3 2" xfId="20004"/>
    <cellStyle name="Normal 3 2 2 2 9 3 2 2" xfId="41651"/>
    <cellStyle name="Normal 3 2 2 2 9 3 3" xfId="20005"/>
    <cellStyle name="Normal 3 2 2 2 9 3 3 2" xfId="41650"/>
    <cellStyle name="Normal 3 2 2 2 9 3 4" xfId="41649"/>
    <cellStyle name="Normal 3 2 2 2 9 4" xfId="20006"/>
    <cellStyle name="Normal 3 2 2 2 9 4 2" xfId="41648"/>
    <cellStyle name="Normal 3 2 2 2 9 5" xfId="20007"/>
    <cellStyle name="Normal 3 2 2 2 9 5 2" xfId="41647"/>
    <cellStyle name="Normal 3 2 2 2 9 6" xfId="20008"/>
    <cellStyle name="Normal 3 2 2 2 9 6 2" xfId="41646"/>
    <cellStyle name="Normal 3 2 2 2 9 7" xfId="20009"/>
    <cellStyle name="Normal 3 2 2 2 9 7 2" xfId="41645"/>
    <cellStyle name="Normal 3 2 2 2 9 8" xfId="41644"/>
    <cellStyle name="Normal 3 2 2 2_Risikomatrise BM 2012" xfId="20010"/>
    <cellStyle name="Normal 3 2 2 20" xfId="41643"/>
    <cellStyle name="Normal 3 2 2 21" xfId="41642"/>
    <cellStyle name="Normal 3 2 2 22" xfId="3365"/>
    <cellStyle name="Normal 3 2 2 3" xfId="1614"/>
    <cellStyle name="Normal 3 2 2 3 2" xfId="20012"/>
    <cellStyle name="Normal 3 2 2 3 2 2" xfId="20013"/>
    <cellStyle name="Normal 3 2 2 3 2 2 2" xfId="41641"/>
    <cellStyle name="Normal 3 2 2 3 2 3" xfId="41640"/>
    <cellStyle name="Normal 3 2 2 3 3" xfId="20014"/>
    <cellStyle name="Normal 3 2 2 3 3 2" xfId="20015"/>
    <cellStyle name="Normal 3 2 2 3 3 2 2" xfId="20016"/>
    <cellStyle name="Normal 3 2 2 3 3 2 2 2" xfId="20017"/>
    <cellStyle name="Normal 3 2 2 3 3 2 2 2 2" xfId="41639"/>
    <cellStyle name="Normal 3 2 2 3 3 2 2 3" xfId="20018"/>
    <cellStyle name="Normal 3 2 2 3 3 2 2 3 2" xfId="41638"/>
    <cellStyle name="Normal 3 2 2 3 3 2 2 4" xfId="33896"/>
    <cellStyle name="Normal 3 2 2 3 3 2 3" xfId="20019"/>
    <cellStyle name="Normal 3 2 2 3 3 2 3 2" xfId="41657"/>
    <cellStyle name="Normal 3 2 2 3 3 2 4" xfId="20020"/>
    <cellStyle name="Normal 3 2 2 3 3 2 4 2" xfId="41637"/>
    <cellStyle name="Normal 3 2 2 3 3 2 5" xfId="20021"/>
    <cellStyle name="Normal 3 2 2 3 3 2 5 2" xfId="55591"/>
    <cellStyle name="Normal 3 2 2 3 3 2 6" xfId="41636"/>
    <cellStyle name="Normal 3 2 2 3 3 3" xfId="20022"/>
    <cellStyle name="Normal 3 2 2 3 3 3 2" xfId="20023"/>
    <cellStyle name="Normal 3 2 2 3 3 3 2 2" xfId="41635"/>
    <cellStyle name="Normal 3 2 2 3 3 3 3" xfId="20024"/>
    <cellStyle name="Normal 3 2 2 3 3 3 3 2" xfId="41634"/>
    <cellStyle name="Normal 3 2 2 3 3 3 4" xfId="41633"/>
    <cellStyle name="Normal 3 2 2 3 3 4" xfId="20025"/>
    <cellStyle name="Normal 3 2 2 3 3 4 2" xfId="41632"/>
    <cellStyle name="Normal 3 2 2 3 3 5" xfId="20026"/>
    <cellStyle name="Normal 3 2 2 3 3 5 2" xfId="41631"/>
    <cellStyle name="Normal 3 2 2 3 3 6" xfId="20027"/>
    <cellStyle name="Normal 3 2 2 3 3 6 2" xfId="41630"/>
    <cellStyle name="Normal 3 2 2 3 3 7" xfId="20028"/>
    <cellStyle name="Normal 3 2 2 3 3 7 2" xfId="41629"/>
    <cellStyle name="Normal 3 2 2 3 3 8" xfId="41628"/>
    <cellStyle name="Normal 3 2 2 3 4" xfId="20029"/>
    <cellStyle name="Normal 3 2 2 3 4 2" xfId="41627"/>
    <cellStyle name="Normal 3 2 2 3 5" xfId="30096"/>
    <cellStyle name="Normal 3 2 2 3 5 2" xfId="53019"/>
    <cellStyle name="Normal 3 2 2 3 6" xfId="20011"/>
    <cellStyle name="Normal 3 2 2 3_Risikomatrise samlet 2012" xfId="20030"/>
    <cellStyle name="Normal 3 2 2 4" xfId="1615"/>
    <cellStyle name="Normal 3 2 2 4 10" xfId="20031"/>
    <cellStyle name="Normal 3 2 2 4 10 2" xfId="34927"/>
    <cellStyle name="Normal 3 2 2 4 11" xfId="41625"/>
    <cellStyle name="Normal 3 2 2 4 12" xfId="53018"/>
    <cellStyle name="Normal 3 2 2 4 13" xfId="41626"/>
    <cellStyle name="Normal 3 2 2 4 14" xfId="30692"/>
    <cellStyle name="Normal 3 2 2 4 15" xfId="3367"/>
    <cellStyle name="Normal 3 2 2 4 2" xfId="20032"/>
    <cellStyle name="Normal 3 2 2 4 2 2" xfId="20033"/>
    <cellStyle name="Normal 3 2 2 4 2 2 2" xfId="41617"/>
    <cellStyle name="Normal 3 2 2 4 2 3" xfId="41624"/>
    <cellStyle name="Normal 3 2 2 4 3" xfId="20034"/>
    <cellStyle name="Normal 3 2 2 4 3 2" xfId="20035"/>
    <cellStyle name="Normal 3 2 2 4 3 2 2" xfId="20036"/>
    <cellStyle name="Normal 3 2 2 4 3 2 2 2" xfId="41623"/>
    <cellStyle name="Normal 3 2 2 4 3 2 3" xfId="20037"/>
    <cellStyle name="Normal 3 2 2 4 3 2 3 2" xfId="41622"/>
    <cellStyle name="Normal 3 2 2 4 3 2 4" xfId="41621"/>
    <cellStyle name="Normal 3 2 2 4 3 3" xfId="20038"/>
    <cellStyle name="Normal 3 2 2 4 3 3 2" xfId="55062"/>
    <cellStyle name="Normal 3 2 2 4 3 4" xfId="20039"/>
    <cellStyle name="Normal 3 2 2 4 3 4 2" xfId="41620"/>
    <cellStyle name="Normal 3 2 2 4 3 5" xfId="20040"/>
    <cellStyle name="Normal 3 2 2 4 3 5 2" xfId="41619"/>
    <cellStyle name="Normal 3 2 2 4 3 6" xfId="41618"/>
    <cellStyle name="Normal 3 2 2 4 4" xfId="20041"/>
    <cellStyle name="Normal 3 2 2 4 4 2" xfId="20042"/>
    <cellStyle name="Normal 3 2 2 4 4 2 2" xfId="34926"/>
    <cellStyle name="Normal 3 2 2 4 4 3" xfId="20043"/>
    <cellStyle name="Normal 3 2 2 4 4 3 2" xfId="41616"/>
    <cellStyle name="Normal 3 2 2 4 4 4" xfId="41615"/>
    <cellStyle name="Normal 3 2 2 4 5" xfId="20044"/>
    <cellStyle name="Normal 3 2 2 4 5 2" xfId="41614"/>
    <cellStyle name="Normal 3 2 2 4 6" xfId="20045"/>
    <cellStyle name="Normal 3 2 2 4 6 2" xfId="41613"/>
    <cellStyle name="Normal 3 2 2 4 7" xfId="20046"/>
    <cellStyle name="Normal 3 2 2 4 7 2" xfId="41612"/>
    <cellStyle name="Normal 3 2 2 4 8" xfId="20047"/>
    <cellStyle name="Normal 3 2 2 4 8 2" xfId="54382"/>
    <cellStyle name="Normal 3 2 2 4 9" xfId="20048"/>
    <cellStyle name="Normal 3 2 2 4 9 2" xfId="41611"/>
    <cellStyle name="Normal 3 2 2 5" xfId="20049"/>
    <cellStyle name="Normal 3 2 2 5 2" xfId="20050"/>
    <cellStyle name="Normal 3 2 2 5 2 2" xfId="20051"/>
    <cellStyle name="Normal 3 2 2 5 2 2 2" xfId="41605"/>
    <cellStyle name="Normal 3 2 2 5 2 3" xfId="41610"/>
    <cellStyle name="Normal 3 2 2 5 3" xfId="20052"/>
    <cellStyle name="Normal 3 2 2 5 3 2" xfId="20053"/>
    <cellStyle name="Normal 3 2 2 5 3 2 2" xfId="20054"/>
    <cellStyle name="Normal 3 2 2 5 3 2 2 2" xfId="41609"/>
    <cellStyle name="Normal 3 2 2 5 3 2 3" xfId="20055"/>
    <cellStyle name="Normal 3 2 2 5 3 2 3 2" xfId="41608"/>
    <cellStyle name="Normal 3 2 2 5 3 2 4" xfId="41607"/>
    <cellStyle name="Normal 3 2 2 5 3 3" xfId="20056"/>
    <cellStyle name="Normal 3 2 2 5 3 3 2" xfId="53939"/>
    <cellStyle name="Normal 3 2 2 5 3 4" xfId="20057"/>
    <cellStyle name="Normal 3 2 2 5 3 4 2" xfId="32603"/>
    <cellStyle name="Normal 3 2 2 5 3 5" xfId="20058"/>
    <cellStyle name="Normal 3 2 2 5 3 5 2" xfId="41606"/>
    <cellStyle name="Normal 3 2 2 5 3 6" xfId="41604"/>
    <cellStyle name="Normal 3 2 2 5 4" xfId="20059"/>
    <cellStyle name="Normal 3 2 2 5 4 2" xfId="20060"/>
    <cellStyle name="Normal 3 2 2 5 4 2 2" xfId="30919"/>
    <cellStyle name="Normal 3 2 2 5 4 3" xfId="20061"/>
    <cellStyle name="Normal 3 2 2 5 4 3 2" xfId="41603"/>
    <cellStyle name="Normal 3 2 2 5 4 4" xfId="41602"/>
    <cellStyle name="Normal 3 2 2 5 5" xfId="20062"/>
    <cellStyle name="Normal 3 2 2 5 5 2" xfId="41601"/>
    <cellStyle name="Normal 3 2 2 5 6" xfId="20063"/>
    <cellStyle name="Normal 3 2 2 5 6 2" xfId="41600"/>
    <cellStyle name="Normal 3 2 2 5 7" xfId="20064"/>
    <cellStyle name="Normal 3 2 2 5 7 2" xfId="41599"/>
    <cellStyle name="Normal 3 2 2 5 8" xfId="20065"/>
    <cellStyle name="Normal 3 2 2 5 8 2" xfId="41598"/>
    <cellStyle name="Normal 3 2 2 5 9" xfId="41597"/>
    <cellStyle name="Normal 3 2 2 6" xfId="20066"/>
    <cellStyle name="Normal 3 2 2 6 2" xfId="20067"/>
    <cellStyle name="Normal 3 2 2 6 2 2" xfId="41596"/>
    <cellStyle name="Normal 3 2 2 6 3" xfId="41595"/>
    <cellStyle name="Normal 3 2 2 7" xfId="20068"/>
    <cellStyle name="Normal 3 2 2 7 2" xfId="20069"/>
    <cellStyle name="Normal 3 2 2 7 2 2" xfId="20070"/>
    <cellStyle name="Normal 3 2 2 7 2 2 2" xfId="41594"/>
    <cellStyle name="Normal 3 2 2 7 2 3" xfId="41593"/>
    <cellStyle name="Normal 3 2 2 7 3" xfId="20071"/>
    <cellStyle name="Normal 3 2 2 7 3 2" xfId="20072"/>
    <cellStyle name="Normal 3 2 2 7 3 2 2" xfId="20073"/>
    <cellStyle name="Normal 3 2 2 7 3 2 2 2" xfId="41592"/>
    <cellStyle name="Normal 3 2 2 7 3 2 3" xfId="20074"/>
    <cellStyle name="Normal 3 2 2 7 3 2 3 2" xfId="55060"/>
    <cellStyle name="Normal 3 2 2 7 3 2 4" xfId="41591"/>
    <cellStyle name="Normal 3 2 2 7 3 3" xfId="20075"/>
    <cellStyle name="Normal 3 2 2 7 3 3 2" xfId="41590"/>
    <cellStyle name="Normal 3 2 2 7 3 4" xfId="20076"/>
    <cellStyle name="Normal 3 2 2 7 3 4 2" xfId="41589"/>
    <cellStyle name="Normal 3 2 2 7 3 5" xfId="20077"/>
    <cellStyle name="Normal 3 2 2 7 3 5 2" xfId="41588"/>
    <cellStyle name="Normal 3 2 2 7 3 6" xfId="41587"/>
    <cellStyle name="Normal 3 2 2 7 4" xfId="20078"/>
    <cellStyle name="Normal 3 2 2 7 4 2" xfId="20079"/>
    <cellStyle name="Normal 3 2 2 7 4 2 2" xfId="55059"/>
    <cellStyle name="Normal 3 2 2 7 4 3" xfId="20080"/>
    <cellStyle name="Normal 3 2 2 7 4 3 2" xfId="41586"/>
    <cellStyle name="Normal 3 2 2 7 4 4" xfId="41585"/>
    <cellStyle name="Normal 3 2 2 7 5" xfId="20081"/>
    <cellStyle name="Normal 3 2 2 7 5 2" xfId="41584"/>
    <cellStyle name="Normal 3 2 2 7 6" xfId="20082"/>
    <cellStyle name="Normal 3 2 2 7 6 2" xfId="41583"/>
    <cellStyle name="Normal 3 2 2 7 7" xfId="20083"/>
    <cellStyle name="Normal 3 2 2 7 7 2" xfId="41582"/>
    <cellStyle name="Normal 3 2 2 7 8" xfId="20084"/>
    <cellStyle name="Normal 3 2 2 7 8 2" xfId="55058"/>
    <cellStyle name="Normal 3 2 2 7 9" xfId="41581"/>
    <cellStyle name="Normal 3 2 2 8" xfId="20085"/>
    <cellStyle name="Normal 3 2 2 8 2" xfId="20086"/>
    <cellStyle name="Normal 3 2 2 8 2 2" xfId="20087"/>
    <cellStyle name="Normal 3 2 2 8 2 2 2" xfId="41580"/>
    <cellStyle name="Normal 3 2 2 8 2 3" xfId="41579"/>
    <cellStyle name="Normal 3 2 2 8 3" xfId="20088"/>
    <cellStyle name="Normal 3 2 2 8 3 2" xfId="20089"/>
    <cellStyle name="Normal 3 2 2 8 3 2 2" xfId="20090"/>
    <cellStyle name="Normal 3 2 2 8 3 2 2 2" xfId="41578"/>
    <cellStyle name="Normal 3 2 2 8 3 2 3" xfId="20091"/>
    <cellStyle name="Normal 3 2 2 8 3 2 3 2" xfId="41577"/>
    <cellStyle name="Normal 3 2 2 8 3 2 4" xfId="41576"/>
    <cellStyle name="Normal 3 2 2 8 3 3" xfId="20092"/>
    <cellStyle name="Normal 3 2 2 8 3 3 2" xfId="41574"/>
    <cellStyle name="Normal 3 2 2 8 3 4" xfId="20093"/>
    <cellStyle name="Normal 3 2 2 8 3 4 2" xfId="55057"/>
    <cellStyle name="Normal 3 2 2 8 3 5" xfId="20094"/>
    <cellStyle name="Normal 3 2 2 8 3 5 2" xfId="41575"/>
    <cellStyle name="Normal 3 2 2 8 3 6" xfId="54585"/>
    <cellStyle name="Normal 3 2 2 8 4" xfId="20095"/>
    <cellStyle name="Normal 3 2 2 8 4 2" xfId="20096"/>
    <cellStyle name="Normal 3 2 2 8 4 2 2" xfId="41573"/>
    <cellStyle name="Normal 3 2 2 8 4 3" xfId="20097"/>
    <cellStyle name="Normal 3 2 2 8 4 3 2" xfId="41572"/>
    <cellStyle name="Normal 3 2 2 8 4 4" xfId="41571"/>
    <cellStyle name="Normal 3 2 2 8 5" xfId="20098"/>
    <cellStyle name="Normal 3 2 2 8 5 2" xfId="41570"/>
    <cellStyle name="Normal 3 2 2 8 6" xfId="20099"/>
    <cellStyle name="Normal 3 2 2 8 6 2" xfId="41569"/>
    <cellStyle name="Normal 3 2 2 8 7" xfId="20100"/>
    <cellStyle name="Normal 3 2 2 8 7 2" xfId="53938"/>
    <cellStyle name="Normal 3 2 2 8 8" xfId="20101"/>
    <cellStyle name="Normal 3 2 2 8 8 2" xfId="41567"/>
    <cellStyle name="Normal 3 2 2 8 9" xfId="41562"/>
    <cellStyle name="Normal 3 2 2 9" xfId="20102"/>
    <cellStyle name="Normal 3 2 2 9 2" xfId="20103"/>
    <cellStyle name="Normal 3 2 2 9 2 2" xfId="20104"/>
    <cellStyle name="Normal 3 2 2 9 2 2 2" xfId="41566"/>
    <cellStyle name="Normal 3 2 2 9 2 3" xfId="55054"/>
    <cellStyle name="Normal 3 2 2 9 3" xfId="20105"/>
    <cellStyle name="Normal 3 2 2 9 3 2" xfId="41565"/>
    <cellStyle name="Normal 3 2 2 9 4" xfId="41564"/>
    <cellStyle name="Normal 3 2 2_Risikomatrise samlet 2012" xfId="20106"/>
    <cellStyle name="Normal 3 2 20" xfId="57970"/>
    <cellStyle name="Normal 3 2 21" xfId="1608"/>
    <cellStyle name="Normal 3 2 3" xfId="1616"/>
    <cellStyle name="Normal 3 2 3 10" xfId="20108"/>
    <cellStyle name="Normal 3 2 3 10 2" xfId="41563"/>
    <cellStyle name="Normal 3 2 3 11" xfId="20109"/>
    <cellStyle name="Normal 3 2 3 11 2" xfId="32602"/>
    <cellStyle name="Normal 3 2 3 12" xfId="20110"/>
    <cellStyle name="Normal 3 2 3 12 2" xfId="55056"/>
    <cellStyle name="Normal 3 2 3 13" xfId="20111"/>
    <cellStyle name="Normal 3 2 3 13 2" xfId="41561"/>
    <cellStyle name="Normal 3 2 3 14" xfId="20107"/>
    <cellStyle name="Normal 3 2 3 14 2" xfId="33895"/>
    <cellStyle name="Normal 3 2 3 15" xfId="41568"/>
    <cellStyle name="Normal 3 2 3 16" xfId="41560"/>
    <cellStyle name="Normal 3 2 3 17" xfId="53937"/>
    <cellStyle name="Normal 3 2 3 18" xfId="55055"/>
    <cellStyle name="Normal 3 2 3 19" xfId="3368"/>
    <cellStyle name="Normal 3 2 3 2" xfId="20112"/>
    <cellStyle name="Normal 3 2 3 2 2" xfId="20113"/>
    <cellStyle name="Normal 3 2 3 2 2 2" xfId="41558"/>
    <cellStyle name="Normal 3 2 3 2 3" xfId="41557"/>
    <cellStyle name="Normal 3 2 3 3" xfId="20114"/>
    <cellStyle name="Normal 3 2 3 3 2" xfId="20115"/>
    <cellStyle name="Normal 3 2 3 3 2 2" xfId="20116"/>
    <cellStyle name="Normal 3 2 3 3 2 2 2" xfId="41556"/>
    <cellStyle name="Normal 3 2 3 3 2 3" xfId="41555"/>
    <cellStyle name="Normal 3 2 3 3 3" xfId="20117"/>
    <cellStyle name="Normal 3 2 3 3 3 2" xfId="41554"/>
    <cellStyle name="Normal 3 2 3 3 4" xfId="33894"/>
    <cellStyle name="Normal 3 2 3 4" xfId="20118"/>
    <cellStyle name="Normal 3 2 3 4 2" xfId="20119"/>
    <cellStyle name="Normal 3 2 3 4 2 2" xfId="20120"/>
    <cellStyle name="Normal 3 2 3 4 2 2 2" xfId="20121"/>
    <cellStyle name="Normal 3 2 3 4 2 2 2 2" xfId="20122"/>
    <cellStyle name="Normal 3 2 3 4 2 2 2 2 2" xfId="41559"/>
    <cellStyle name="Normal 3 2 3 4 2 2 2 3" xfId="41553"/>
    <cellStyle name="Normal 3 2 3 4 2 2 3" xfId="20123"/>
    <cellStyle name="Normal 3 2 3 4 2 2 3 2" xfId="55053"/>
    <cellStyle name="Normal 3 2 3 4 2 2 4" xfId="20124"/>
    <cellStyle name="Normal 3 2 3 4 2 2 4 2" xfId="41552"/>
    <cellStyle name="Normal 3 2 3 4 2 2 5" xfId="20125"/>
    <cellStyle name="Normal 3 2 3 4 2 2 5 2" xfId="41551"/>
    <cellStyle name="Normal 3 2 3 4 2 2 6" xfId="41550"/>
    <cellStyle name="Normal 3 2 3 4 2 3" xfId="20126"/>
    <cellStyle name="Normal 3 2 3 4 2 3 2" xfId="20127"/>
    <cellStyle name="Normal 3 2 3 4 2 3 2 2" xfId="41549"/>
    <cellStyle name="Normal 3 2 3 4 2 3 3" xfId="20128"/>
    <cellStyle name="Normal 3 2 3 4 2 3 3 2" xfId="41548"/>
    <cellStyle name="Normal 3 2 3 4 2 3 4" xfId="41547"/>
    <cellStyle name="Normal 3 2 3 4 2 4" xfId="20129"/>
    <cellStyle name="Normal 3 2 3 4 2 4 2" xfId="41546"/>
    <cellStyle name="Normal 3 2 3 4 2 5" xfId="20130"/>
    <cellStyle name="Normal 3 2 3 4 2 5 2" xfId="55590"/>
    <cellStyle name="Normal 3 2 3 4 2 6" xfId="20131"/>
    <cellStyle name="Normal 3 2 3 4 2 6 2" xfId="41545"/>
    <cellStyle name="Normal 3 2 3 4 2 7" xfId="20132"/>
    <cellStyle name="Normal 3 2 3 4 2 7 2" xfId="41544"/>
    <cellStyle name="Normal 3 2 3 4 2 8" xfId="20133"/>
    <cellStyle name="Normal 3 2 3 4 2 8 2" xfId="41543"/>
    <cellStyle name="Normal 3 2 3 4 2 9" xfId="33893"/>
    <cellStyle name="Normal 3 2 3 4 3" xfId="20134"/>
    <cellStyle name="Normal 3 2 3 4 3 2" xfId="20135"/>
    <cellStyle name="Normal 3 2 3 4 3 2 2" xfId="41541"/>
    <cellStyle name="Normal 3 2 3 4 3 3" xfId="20136"/>
    <cellStyle name="Normal 3 2 3 4 3 3 2" xfId="30918"/>
    <cellStyle name="Normal 3 2 3 4 3 4" xfId="20137"/>
    <cellStyle name="Normal 3 2 3 4 3 4 2" xfId="53925"/>
    <cellStyle name="Normal 3 2 3 4 3 5" xfId="34925"/>
    <cellStyle name="Normal 3 2 3 4 4" xfId="20138"/>
    <cellStyle name="Normal 3 2 3 4 4 2" xfId="41540"/>
    <cellStyle name="Normal 3 2 3 4 5" xfId="41539"/>
    <cellStyle name="Normal 3 2 3 5" xfId="20139"/>
    <cellStyle name="Normal 3 2 3 5 2" xfId="20140"/>
    <cellStyle name="Normal 3 2 3 5 2 2" xfId="20141"/>
    <cellStyle name="Normal 3 2 3 5 2 2 2" xfId="20142"/>
    <cellStyle name="Normal 3 2 3 5 2 2 2 2" xfId="41538"/>
    <cellStyle name="Normal 3 2 3 5 2 2 3" xfId="41537"/>
    <cellStyle name="Normal 3 2 3 5 2 3" xfId="20143"/>
    <cellStyle name="Normal 3 2 3 5 2 3 2" xfId="41536"/>
    <cellStyle name="Normal 3 2 3 5 2 4" xfId="20144"/>
    <cellStyle name="Normal 3 2 3 5 2 4 2" xfId="33892"/>
    <cellStyle name="Normal 3 2 3 5 2 5" xfId="20145"/>
    <cellStyle name="Normal 3 2 3 5 2 5 2" xfId="41542"/>
    <cellStyle name="Normal 3 2 3 5 2 6" xfId="57425"/>
    <cellStyle name="Normal 3 2 3 5 3" xfId="20146"/>
    <cellStyle name="Normal 3 2 3 5 3 2" xfId="20147"/>
    <cellStyle name="Normal 3 2 3 5 3 2 2" xfId="41534"/>
    <cellStyle name="Normal 3 2 3 5 3 3" xfId="20148"/>
    <cellStyle name="Normal 3 2 3 5 3 3 2" xfId="41533"/>
    <cellStyle name="Normal 3 2 3 5 3 4" xfId="41532"/>
    <cellStyle name="Normal 3 2 3 5 4" xfId="20149"/>
    <cellStyle name="Normal 3 2 3 5 4 2" xfId="41531"/>
    <cellStyle name="Normal 3 2 3 5 5" xfId="20150"/>
    <cellStyle name="Normal 3 2 3 5 5 2" xfId="41535"/>
    <cellStyle name="Normal 3 2 3 5 6" xfId="20151"/>
    <cellStyle name="Normal 3 2 3 5 6 2" xfId="53936"/>
    <cellStyle name="Normal 3 2 3 5 7" xfId="20152"/>
    <cellStyle name="Normal 3 2 3 5 7 2" xfId="41530"/>
    <cellStyle name="Normal 3 2 3 5 8" xfId="53935"/>
    <cellStyle name="Normal 3 2 3 6" xfId="20153"/>
    <cellStyle name="Normal 3 2 3 6 2" xfId="20154"/>
    <cellStyle name="Normal 3 2 3 6 2 2" xfId="20155"/>
    <cellStyle name="Normal 3 2 3 6 2 2 2" xfId="20156"/>
    <cellStyle name="Normal 3 2 3 6 2 2 2 2" xfId="41528"/>
    <cellStyle name="Normal 3 2 3 6 2 2 3" xfId="41527"/>
    <cellStyle name="Normal 3 2 3 6 2 3" xfId="20157"/>
    <cellStyle name="Normal 3 2 3 6 2 3 2" xfId="41526"/>
    <cellStyle name="Normal 3 2 3 6 2 4" xfId="20158"/>
    <cellStyle name="Normal 3 2 3 6 2 4 2" xfId="41529"/>
    <cellStyle name="Normal 3 2 3 6 2 5" xfId="20159"/>
    <cellStyle name="Normal 3 2 3 6 2 5 2" xfId="41525"/>
    <cellStyle name="Normal 3 2 3 6 2 6" xfId="41524"/>
    <cellStyle name="Normal 3 2 3 6 3" xfId="20160"/>
    <cellStyle name="Normal 3 2 3 6 3 2" xfId="20161"/>
    <cellStyle name="Normal 3 2 3 6 3 2 2" xfId="41523"/>
    <cellStyle name="Normal 3 2 3 6 3 3" xfId="20162"/>
    <cellStyle name="Normal 3 2 3 6 3 3 2" xfId="41517"/>
    <cellStyle name="Normal 3 2 3 6 3 4" xfId="41522"/>
    <cellStyle name="Normal 3 2 3 6 4" xfId="20163"/>
    <cellStyle name="Normal 3 2 3 6 4 2" xfId="41521"/>
    <cellStyle name="Normal 3 2 3 6 5" xfId="20164"/>
    <cellStyle name="Normal 3 2 3 6 5 2" xfId="41520"/>
    <cellStyle name="Normal 3 2 3 6 6" xfId="20165"/>
    <cellStyle name="Normal 3 2 3 6 6 2" xfId="41519"/>
    <cellStyle name="Normal 3 2 3 6 7" xfId="20166"/>
    <cellStyle name="Normal 3 2 3 6 7 2" xfId="41518"/>
    <cellStyle name="Normal 3 2 3 6 8" xfId="32601"/>
    <cellStyle name="Normal 3 2 3 7" xfId="20167"/>
    <cellStyle name="Normal 3 2 3 7 2" xfId="20168"/>
    <cellStyle name="Normal 3 2 3 7 2 2" xfId="20169"/>
    <cellStyle name="Normal 3 2 3 7 2 2 2" xfId="41516"/>
    <cellStyle name="Normal 3 2 3 7 2 3" xfId="41515"/>
    <cellStyle name="Normal 3 2 3 7 3" xfId="20170"/>
    <cellStyle name="Normal 3 2 3 7 3 2" xfId="41514"/>
    <cellStyle name="Normal 3 2 3 7 4" xfId="20171"/>
    <cellStyle name="Normal 3 2 3 7 4 2" xfId="41513"/>
    <cellStyle name="Normal 3 2 3 7 5" xfId="20172"/>
    <cellStyle name="Normal 3 2 3 7 5 2" xfId="41512"/>
    <cellStyle name="Normal 3 2 3 7 6" xfId="41511"/>
    <cellStyle name="Normal 3 2 3 8" xfId="20173"/>
    <cellStyle name="Normal 3 2 3 8 2" xfId="20174"/>
    <cellStyle name="Normal 3 2 3 8 2 2" xfId="41510"/>
    <cellStyle name="Normal 3 2 3 8 3" xfId="20175"/>
    <cellStyle name="Normal 3 2 3 8 3 2" xfId="41509"/>
    <cellStyle name="Normal 3 2 3 8 4" xfId="55052"/>
    <cellStyle name="Normal 3 2 3 9" xfId="20176"/>
    <cellStyle name="Normal 3 2 3 9 2" xfId="41508"/>
    <cellStyle name="Normal 3 2 3_Risikomatrise BM 2012" xfId="20177"/>
    <cellStyle name="Normal 3 2 4" xfId="1617"/>
    <cellStyle name="Normal 3 2 4 2" xfId="20179"/>
    <cellStyle name="Normal 3 2 4 2 2" xfId="20180"/>
    <cellStyle name="Normal 3 2 4 2 2 2" xfId="20181"/>
    <cellStyle name="Normal 3 2 4 2 2 2 2" xfId="41507"/>
    <cellStyle name="Normal 3 2 4 2 2 3" xfId="41506"/>
    <cellStyle name="Normal 3 2 4 2 3" xfId="20182"/>
    <cellStyle name="Normal 3 2 4 2 3 2" xfId="55051"/>
    <cellStyle name="Normal 3 2 4 2 4" xfId="41505"/>
    <cellStyle name="Normal 3 2 4 3" xfId="20183"/>
    <cellStyle name="Normal 3 2 4 3 2" xfId="41504"/>
    <cellStyle name="Normal 3 2 4 4" xfId="30097"/>
    <cellStyle name="Normal 3 2 4 4 2" xfId="54584"/>
    <cellStyle name="Normal 3 2 4 5" xfId="20178"/>
    <cellStyle name="Normal 3 2 5" xfId="20184"/>
    <cellStyle name="Normal 3 2 5 2" xfId="20185"/>
    <cellStyle name="Normal 3 2 5 2 2" xfId="20186"/>
    <cellStyle name="Normal 3 2 5 2 2 2" xfId="41503"/>
    <cellStyle name="Normal 3 2 5 2 3" xfId="55050"/>
    <cellStyle name="Normal 3 2 5 3" xfId="20187"/>
    <cellStyle name="Normal 3 2 5 3 2" xfId="53016"/>
    <cellStyle name="Normal 3 2 5 4" xfId="41502"/>
    <cellStyle name="Normal 3 2 6" xfId="20188"/>
    <cellStyle name="Normal 3 2 6 2" xfId="20189"/>
    <cellStyle name="Normal 3 2 6 2 2" xfId="20190"/>
    <cellStyle name="Normal 3 2 6 2 2 2" xfId="41501"/>
    <cellStyle name="Normal 3 2 6 2 3" xfId="41499"/>
    <cellStyle name="Normal 3 2 6 3" xfId="20191"/>
    <cellStyle name="Normal 3 2 6 3 2" xfId="20192"/>
    <cellStyle name="Normal 3 2 6 3 2 2" xfId="20193"/>
    <cellStyle name="Normal 3 2 6 3 2 2 2" xfId="53017"/>
    <cellStyle name="Normal 3 2 6 3 2 3" xfId="20194"/>
    <cellStyle name="Normal 3 2 6 3 2 3 2" xfId="41500"/>
    <cellStyle name="Normal 3 2 6 3 2 4" xfId="30917"/>
    <cellStyle name="Normal 3 2 6 3 3" xfId="20195"/>
    <cellStyle name="Normal 3 2 6 3 3 2" xfId="30693"/>
    <cellStyle name="Normal 3 2 6 3 4" xfId="20196"/>
    <cellStyle name="Normal 3 2 6 3 4 2" xfId="34924"/>
    <cellStyle name="Normal 3 2 6 3 5" xfId="20197"/>
    <cellStyle name="Normal 3 2 6 3 5 2" xfId="55038"/>
    <cellStyle name="Normal 3 2 6 3 6" xfId="41498"/>
    <cellStyle name="Normal 3 2 6 4" xfId="20198"/>
    <cellStyle name="Normal 3 2 6 4 2" xfId="20199"/>
    <cellStyle name="Normal 3 2 6 4 2 2" xfId="41497"/>
    <cellStyle name="Normal 3 2 6 4 3" xfId="20200"/>
    <cellStyle name="Normal 3 2 6 4 3 2" xfId="41496"/>
    <cellStyle name="Normal 3 2 6 4 4" xfId="41495"/>
    <cellStyle name="Normal 3 2 6 5" xfId="20201"/>
    <cellStyle name="Normal 3 2 6 5 2" xfId="41494"/>
    <cellStyle name="Normal 3 2 6 6" xfId="20202"/>
    <cellStyle name="Normal 3 2 6 6 2" xfId="41493"/>
    <cellStyle name="Normal 3 2 6 7" xfId="20203"/>
    <cellStyle name="Normal 3 2 6 7 2" xfId="55049"/>
    <cellStyle name="Normal 3 2 6 8" xfId="20204"/>
    <cellStyle name="Normal 3 2 6 8 2" xfId="41492"/>
    <cellStyle name="Normal 3 2 6 9" xfId="41491"/>
    <cellStyle name="Normal 3 2 7" xfId="20205"/>
    <cellStyle name="Normal 3 2 7 2" xfId="20206"/>
    <cellStyle name="Normal 3 2 7 2 2" xfId="20207"/>
    <cellStyle name="Normal 3 2 7 2 2 2" xfId="41490"/>
    <cellStyle name="Normal 3 2 7 2 3" xfId="41489"/>
    <cellStyle name="Normal 3 2 7 3" xfId="20208"/>
    <cellStyle name="Normal 3 2 7 3 2" xfId="41488"/>
    <cellStyle name="Normal 3 2 7 4" xfId="41487"/>
    <cellStyle name="Normal 3 2 8" xfId="20209"/>
    <cellStyle name="Normal 3 2 8 2" xfId="20210"/>
    <cellStyle name="Normal 3 2 8 2 2" xfId="20211"/>
    <cellStyle name="Normal 3 2 8 2 2 2" xfId="41486"/>
    <cellStyle name="Normal 3 2 8 2 3" xfId="41485"/>
    <cellStyle name="Normal 3 2 8 3" xfId="20212"/>
    <cellStyle name="Normal 3 2 8 3 2" xfId="41484"/>
    <cellStyle name="Normal 3 2 8 4" xfId="41483"/>
    <cellStyle name="Normal 3 2 9" xfId="20213"/>
    <cellStyle name="Normal 3 2 9 2" xfId="20214"/>
    <cellStyle name="Normal 3 2 9 2 2" xfId="55046"/>
    <cellStyle name="Normal 3 2 9 3" xfId="20215"/>
    <cellStyle name="Normal 3 2 9 3 2" xfId="20216"/>
    <cellStyle name="Normal 3 2 9 3 2 2" xfId="20217"/>
    <cellStyle name="Normal 3 2 9 3 2 2 2" xfId="41482"/>
    <cellStyle name="Normal 3 2 9 3 2 3" xfId="41481"/>
    <cellStyle name="Normal 3 2 9 3 3" xfId="20218"/>
    <cellStyle name="Normal 3 2 9 3 3 2" xfId="41480"/>
    <cellStyle name="Normal 3 2 9 3 4" xfId="20219"/>
    <cellStyle name="Normal 3 2 9 3 4 2" xfId="55047"/>
    <cellStyle name="Normal 3 2 9 3 5" xfId="20220"/>
    <cellStyle name="Normal 3 2 9 3 5 2" xfId="41479"/>
    <cellStyle name="Normal 3 2 9 3 6" xfId="55048"/>
    <cellStyle name="Normal 3 2 9 4" xfId="20221"/>
    <cellStyle name="Normal 3 2 9 4 2" xfId="20222"/>
    <cellStyle name="Normal 3 2 9 4 2 2" xfId="41478"/>
    <cellStyle name="Normal 3 2 9 4 3" xfId="20223"/>
    <cellStyle name="Normal 3 2 9 4 3 2" xfId="41477"/>
    <cellStyle name="Normal 3 2 9 4 4" xfId="41476"/>
    <cellStyle name="Normal 3 2 9 5" xfId="20224"/>
    <cellStyle name="Normal 3 2 9 5 2" xfId="32600"/>
    <cellStyle name="Normal 3 2 9 6" xfId="20225"/>
    <cellStyle name="Normal 3 2 9 6 2" xfId="41475"/>
    <cellStyle name="Normal 3 2 9 7" xfId="20226"/>
    <cellStyle name="Normal 3 2 9 7 2" xfId="53934"/>
    <cellStyle name="Normal 3 2 9 8" xfId="20227"/>
    <cellStyle name="Normal 3 2 9 8 2" xfId="41474"/>
    <cellStyle name="Normal 3 2 9 9" xfId="41471"/>
    <cellStyle name="Normal 3 2_Risikomatrise BM 2011" xfId="1618"/>
    <cellStyle name="Normal 3 20" xfId="1619"/>
    <cellStyle name="Normal 3 20 2" xfId="20229"/>
    <cellStyle name="Normal 3 20 2 2" xfId="20230"/>
    <cellStyle name="Normal 3 20 2 2 2" xfId="53015"/>
    <cellStyle name="Normal 3 20 2 3" xfId="41473"/>
    <cellStyle name="Normal 3 20 3" xfId="20231"/>
    <cellStyle name="Normal 3 20 3 2" xfId="41472"/>
    <cellStyle name="Normal 3 20 4" xfId="20232"/>
    <cellStyle name="Normal 3 20 4 2" xfId="54583"/>
    <cellStyle name="Normal 3 20 5" xfId="30098"/>
    <cellStyle name="Normal 3 20 5 2" xfId="41469"/>
    <cellStyle name="Normal 3 20 6" xfId="20228"/>
    <cellStyle name="Normal 3 20 7" xfId="53014"/>
    <cellStyle name="Normal 3 20 8" xfId="3369"/>
    <cellStyle name="Normal 3 21" xfId="1620"/>
    <cellStyle name="Normal 3 21 2" xfId="1621"/>
    <cellStyle name="Normal 3 21 2 2" xfId="20235"/>
    <cellStyle name="Normal 3 21 2 2 2" xfId="41470"/>
    <cellStyle name="Normal 3 21 2 3" xfId="20236"/>
    <cellStyle name="Normal 3 21 2 3 2" xfId="55045"/>
    <cellStyle name="Normal 3 21 2 4" xfId="30100"/>
    <cellStyle name="Normal 3 21 2 4 2" xfId="34923"/>
    <cellStyle name="Normal 3 21 2 5" xfId="20234"/>
    <cellStyle name="Normal 3 21 2 6" xfId="41465"/>
    <cellStyle name="Normal 3 21 2 7" xfId="3371"/>
    <cellStyle name="Normal 3 21 3" xfId="20237"/>
    <cellStyle name="Normal 3 21 3 2" xfId="20238"/>
    <cellStyle name="Normal 3 21 3 2 2" xfId="53013"/>
    <cellStyle name="Normal 3 21 3 3" xfId="41468"/>
    <cellStyle name="Normal 3 21 4" xfId="20239"/>
    <cellStyle name="Normal 3 21 4 2" xfId="41467"/>
    <cellStyle name="Normal 3 21 5" xfId="30099"/>
    <cellStyle name="Normal 3 21 5 2" xfId="41466"/>
    <cellStyle name="Normal 3 21 6" xfId="20233"/>
    <cellStyle name="Normal 3 21 7" xfId="54582"/>
    <cellStyle name="Normal 3 21 8" xfId="3370"/>
    <cellStyle name="Normal 3 22" xfId="1622"/>
    <cellStyle name="Normal 3 22 2" xfId="1623"/>
    <cellStyle name="Normal 3 22 2 2" xfId="20242"/>
    <cellStyle name="Normal 3 22 2 2 2" xfId="41464"/>
    <cellStyle name="Normal 3 22 2 3" xfId="20243"/>
    <cellStyle name="Normal 3 22 2 3 2" xfId="41455"/>
    <cellStyle name="Normal 3 22 2 4" xfId="30102"/>
    <cellStyle name="Normal 3 22 2 4 2" xfId="41463"/>
    <cellStyle name="Normal 3 22 2 5" xfId="20241"/>
    <cellStyle name="Normal 3 22 2 6" xfId="41462"/>
    <cellStyle name="Normal 3 22 2 7" xfId="3373"/>
    <cellStyle name="Normal 3 22 3" xfId="20244"/>
    <cellStyle name="Normal 3 22 3 2" xfId="20245"/>
    <cellStyle name="Normal 3 22 3 2 2" xfId="41461"/>
    <cellStyle name="Normal 3 22 3 3" xfId="41460"/>
    <cellStyle name="Normal 3 22 4" xfId="20246"/>
    <cellStyle name="Normal 3 22 4 2" xfId="41459"/>
    <cellStyle name="Normal 3 22 5" xfId="30101"/>
    <cellStyle name="Normal 3 22 5 2" xfId="41456"/>
    <cellStyle name="Normal 3 22 6" xfId="20240"/>
    <cellStyle name="Normal 3 22 7" xfId="53012"/>
    <cellStyle name="Normal 3 22 8" xfId="3372"/>
    <cellStyle name="Normal 3 23" xfId="1624"/>
    <cellStyle name="Normal 3 23 2" xfId="20248"/>
    <cellStyle name="Normal 3 23 2 2" xfId="20249"/>
    <cellStyle name="Normal 3 23 2 2 2" xfId="41458"/>
    <cellStyle name="Normal 3 23 2 3" xfId="41457"/>
    <cellStyle name="Normal 3 23 3" xfId="20250"/>
    <cellStyle name="Normal 3 23 3 2" xfId="20251"/>
    <cellStyle name="Normal 3 23 3 2 2" xfId="34922"/>
    <cellStyle name="Normal 3 23 3 3" xfId="20252"/>
    <cellStyle name="Normal 3 23 3 3 2" xfId="54581"/>
    <cellStyle name="Normal 3 23 3 4" xfId="41440"/>
    <cellStyle name="Normal 3 23 4" xfId="20253"/>
    <cellStyle name="Normal 3 23 4 2" xfId="53011"/>
    <cellStyle name="Normal 3 23 5" xfId="30103"/>
    <cellStyle name="Normal 3 23 5 2" xfId="41454"/>
    <cellStyle name="Normal 3 23 6" xfId="20247"/>
    <cellStyle name="Normal 3 23 7" xfId="41453"/>
    <cellStyle name="Normal 3 23 8" xfId="3374"/>
    <cellStyle name="Normal 3 24" xfId="1625"/>
    <cellStyle name="Normal 3 24 2" xfId="20255"/>
    <cellStyle name="Normal 3 24 2 2" xfId="20256"/>
    <cellStyle name="Normal 3 24 2 2 2" xfId="41452"/>
    <cellStyle name="Normal 3 24 2 3" xfId="41451"/>
    <cellStyle name="Normal 3 24 3" xfId="20257"/>
    <cellStyle name="Normal 3 24 3 2" xfId="20258"/>
    <cellStyle name="Normal 3 24 3 2 2" xfId="41450"/>
    <cellStyle name="Normal 3 24 3 3" xfId="20259"/>
    <cellStyle name="Normal 3 24 3 3 2" xfId="55044"/>
    <cellStyle name="Normal 3 24 3 4" xfId="41449"/>
    <cellStyle name="Normal 3 24 4" xfId="20260"/>
    <cellStyle name="Normal 3 24 4 2" xfId="33891"/>
    <cellStyle name="Normal 3 24 5" xfId="30104"/>
    <cellStyle name="Normal 3 24 5 2" xfId="55043"/>
    <cellStyle name="Normal 3 24 6" xfId="20254"/>
    <cellStyle name="Normal 3 24 7" xfId="55589"/>
    <cellStyle name="Normal 3 24 8" xfId="3375"/>
    <cellStyle name="Normal 3 25" xfId="20261"/>
    <cellStyle name="Normal 3 25 2" xfId="20262"/>
    <cellStyle name="Normal 3 25 2 2" xfId="55042"/>
    <cellStyle name="Normal 3 25 3" xfId="20263"/>
    <cellStyle name="Normal 3 25 3 2" xfId="41448"/>
    <cellStyle name="Normal 3 25 4" xfId="41447"/>
    <cellStyle name="Normal 3 26" xfId="20264"/>
    <cellStyle name="Normal 3 26 2" xfId="20265"/>
    <cellStyle name="Normal 3 26 2 2" xfId="55041"/>
    <cellStyle name="Normal 3 26 3" xfId="41446"/>
    <cellStyle name="Normal 3 27" xfId="20266"/>
    <cellStyle name="Normal 3 27 2" xfId="55040"/>
    <cellStyle name="Normal 3 28" xfId="20267"/>
    <cellStyle name="Normal 3 28 2" xfId="41445"/>
    <cellStyle name="Normal 3 29" xfId="30081"/>
    <cellStyle name="Normal 3 3" xfId="1626"/>
    <cellStyle name="Normal 3 3 10" xfId="20269"/>
    <cellStyle name="Normal 3 3 10 2" xfId="20270"/>
    <cellStyle name="Normal 3 3 10 2 2" xfId="41444"/>
    <cellStyle name="Normal 3 3 10 3" xfId="41443"/>
    <cellStyle name="Normal 3 3 11" xfId="20271"/>
    <cellStyle name="Normal 3 3 11 2" xfId="41442"/>
    <cellStyle name="Normal 3 3 12" xfId="20272"/>
    <cellStyle name="Normal 3 3 12 2" xfId="41441"/>
    <cellStyle name="Normal 3 3 13" xfId="30105"/>
    <cellStyle name="Normal 3 3 13 2" xfId="34921"/>
    <cellStyle name="Normal 3 3 14" xfId="20268"/>
    <cellStyle name="Normal 3 3 15" xfId="41439"/>
    <cellStyle name="Normal 3 3 16" xfId="3376"/>
    <cellStyle name="Normal 3 3 17" xfId="57854"/>
    <cellStyle name="Normal 3 3 18" xfId="57971"/>
    <cellStyle name="Normal 3 3 2" xfId="1627"/>
    <cellStyle name="Normal 3 3 2 10" xfId="57416"/>
    <cellStyle name="Normal 3 3 2 11" xfId="3377"/>
    <cellStyle name="Normal 3 3 2 2" xfId="20274"/>
    <cellStyle name="Normal 3 3 2 2 2" xfId="20275"/>
    <cellStyle name="Normal 3 3 2 2 2 2" xfId="20276"/>
    <cellStyle name="Normal 3 3 2 2 2 2 2" xfId="20277"/>
    <cellStyle name="Normal 3 3 2 2 2 2 2 2" xfId="41433"/>
    <cellStyle name="Normal 3 3 2 2 2 2 3" xfId="41438"/>
    <cellStyle name="Normal 3 3 2 2 2 3" xfId="20278"/>
    <cellStyle name="Normal 3 3 2 2 2 3 2" xfId="41437"/>
    <cellStyle name="Normal 3 3 2 2 2 4" xfId="41436"/>
    <cellStyle name="Normal 3 3 2 2 3" xfId="20279"/>
    <cellStyle name="Normal 3 3 2 2 3 2" xfId="20280"/>
    <cellStyle name="Normal 3 3 2 2 3 2 2" xfId="20281"/>
    <cellStyle name="Normal 3 3 2 2 3 2 2 2" xfId="41435"/>
    <cellStyle name="Normal 3 3 2 2 3 2 3" xfId="41434"/>
    <cellStyle name="Normal 3 3 2 2 3 3" xfId="20282"/>
    <cellStyle name="Normal 3 3 2 2 3 3 2" xfId="32599"/>
    <cellStyle name="Normal 3 3 2 2 3 4" xfId="41432"/>
    <cellStyle name="Normal 3 3 2 2 4" xfId="20283"/>
    <cellStyle name="Normal 3 3 2 2 4 2" xfId="41431"/>
    <cellStyle name="Normal 3 3 2 2 5" xfId="41430"/>
    <cellStyle name="Normal 3 3 2 2_Risikomatrise samlet 2012" xfId="20284"/>
    <cellStyle name="Normal 3 3 2 3" xfId="20285"/>
    <cellStyle name="Normal 3 3 2 3 2" xfId="20286"/>
    <cellStyle name="Normal 3 3 2 3 2 2" xfId="41429"/>
    <cellStyle name="Normal 3 3 2 3 3" xfId="41428"/>
    <cellStyle name="Normal 3 3 2 4" xfId="20287"/>
    <cellStyle name="Normal 3 3 2 4 2" xfId="20288"/>
    <cellStyle name="Normal 3 3 2 4 2 2" xfId="55039"/>
    <cellStyle name="Normal 3 3 2 4 3" xfId="41427"/>
    <cellStyle name="Normal 3 3 2 5" xfId="20289"/>
    <cellStyle name="Normal 3 3 2 5 2" xfId="54543"/>
    <cellStyle name="Normal 3 3 2 6" xfId="20290"/>
    <cellStyle name="Normal 3 3 2 6 2" xfId="54759"/>
    <cellStyle name="Normal 3 3 2 7" xfId="30106"/>
    <cellStyle name="Normal 3 3 2 7 2" xfId="41426"/>
    <cellStyle name="Normal 3 3 2 8" xfId="20273"/>
    <cellStyle name="Normal 3 3 2 9" xfId="33007"/>
    <cellStyle name="Normal 3 3 2_Risikomatrise samlet 2012" xfId="20291"/>
    <cellStyle name="Normal 3 3 3" xfId="20292"/>
    <cellStyle name="Normal 3 3 3 2" xfId="20293"/>
    <cellStyle name="Normal 3 3 3 2 2" xfId="20294"/>
    <cellStyle name="Normal 3 3 3 2 2 2" xfId="20295"/>
    <cellStyle name="Normal 3 3 3 2 2 2 2" xfId="41425"/>
    <cellStyle name="Normal 3 3 3 2 2 3" xfId="41424"/>
    <cellStyle name="Normal 3 3 3 2 3" xfId="20296"/>
    <cellStyle name="Normal 3 3 3 2 3 2" xfId="41423"/>
    <cellStyle name="Normal 3 3 3 2 4" xfId="41422"/>
    <cellStyle name="Normal 3 3 3 3" xfId="20297"/>
    <cellStyle name="Normal 3 3 3 3 2" xfId="20298"/>
    <cellStyle name="Normal 3 3 3 3 2 2" xfId="41421"/>
    <cellStyle name="Normal 3 3 3 3 3" xfId="41420"/>
    <cellStyle name="Normal 3 3 3 4" xfId="20299"/>
    <cellStyle name="Normal 3 3 3 4 2" xfId="41419"/>
    <cellStyle name="Normal 3 3 3 5" xfId="41418"/>
    <cellStyle name="Normal 3 3 3_Score samlet Q4 2011" xfId="20300"/>
    <cellStyle name="Normal 3 3 4" xfId="20301"/>
    <cellStyle name="Normal 3 3 4 2" xfId="20302"/>
    <cellStyle name="Normal 3 3 4 2 2" xfId="20303"/>
    <cellStyle name="Normal 3 3 4 2 2 2" xfId="41417"/>
    <cellStyle name="Normal 3 3 4 2 3" xfId="41416"/>
    <cellStyle name="Normal 3 3 4 3" xfId="20304"/>
    <cellStyle name="Normal 3 3 4 3 2" xfId="41415"/>
    <cellStyle name="Normal 3 3 4 4" xfId="41414"/>
    <cellStyle name="Normal 3 3 5" xfId="20305"/>
    <cellStyle name="Normal 3 3 5 2" xfId="20306"/>
    <cellStyle name="Normal 3 3 5 2 2" xfId="20307"/>
    <cellStyle name="Normal 3 3 5 2 2 2" xfId="41413"/>
    <cellStyle name="Normal 3 3 5 2 3" xfId="41412"/>
    <cellStyle name="Normal 3 3 5 3" xfId="20308"/>
    <cellStyle name="Normal 3 3 5 3 2" xfId="41399"/>
    <cellStyle name="Normal 3 3 5 4" xfId="53010"/>
    <cellStyle name="Normal 3 3 6" xfId="20309"/>
    <cellStyle name="Normal 3 3 6 2" xfId="20310"/>
    <cellStyle name="Normal 3 3 6 2 2" xfId="20311"/>
    <cellStyle name="Normal 3 3 6 2 2 2" xfId="53933"/>
    <cellStyle name="Normal 3 3 6 2 3" xfId="41410"/>
    <cellStyle name="Normal 3 3 6 3" xfId="20312"/>
    <cellStyle name="Normal 3 3 6 3 2" xfId="41409"/>
    <cellStyle name="Normal 3 3 6 4" xfId="41408"/>
    <cellStyle name="Normal 3 3 7" xfId="20313"/>
    <cellStyle name="Normal 3 3 7 2" xfId="20314"/>
    <cellStyle name="Normal 3 3 7 2 2" xfId="20315"/>
    <cellStyle name="Normal 3 3 7 2 2 2" xfId="55036"/>
    <cellStyle name="Normal 3 3 7 2 3" xfId="41407"/>
    <cellStyle name="Normal 3 3 7 3" xfId="20316"/>
    <cellStyle name="Normal 3 3 7 3 2" xfId="41406"/>
    <cellStyle name="Normal 3 3 7 4" xfId="55037"/>
    <cellStyle name="Normal 3 3 8" xfId="20317"/>
    <cellStyle name="Normal 3 3 8 2" xfId="20318"/>
    <cellStyle name="Normal 3 3 8 2 2" xfId="20319"/>
    <cellStyle name="Normal 3 3 8 2 2 2" xfId="41405"/>
    <cellStyle name="Normal 3 3 8 2 3" xfId="41404"/>
    <cellStyle name="Normal 3 3 8 3" xfId="20320"/>
    <cellStyle name="Normal 3 3 8 3 2" xfId="41403"/>
    <cellStyle name="Normal 3 3 8 4" xfId="41402"/>
    <cellStyle name="Normal 3 3 9" xfId="20321"/>
    <cellStyle name="Normal 3 3 9 2" xfId="20322"/>
    <cellStyle name="Normal 3 3 9 2 2" xfId="41401"/>
    <cellStyle name="Normal 3 3 9 3" xfId="41400"/>
    <cellStyle name="Normal 3 3_Risikomatrise samlet 2012" xfId="20323"/>
    <cellStyle name="Normal 3 30" xfId="34920"/>
    <cellStyle name="Normal 3 31" xfId="41386"/>
    <cellStyle name="Normal 3 32" xfId="3353"/>
    <cellStyle name="Normal 3 33" xfId="57749"/>
    <cellStyle name="Normal 3 34" xfId="57759"/>
    <cellStyle name="Normal 3 35" xfId="57852"/>
    <cellStyle name="Normal 3 36" xfId="57882"/>
    <cellStyle name="Normal 3 37" xfId="57888"/>
    <cellStyle name="Normal 3 38" xfId="57969"/>
    <cellStyle name="Normal 3 4" xfId="1628"/>
    <cellStyle name="Normal 3 4 10" xfId="20325"/>
    <cellStyle name="Normal 3 4 10 2" xfId="20326"/>
    <cellStyle name="Normal 3 4 10 2 2" xfId="53009"/>
    <cellStyle name="Normal 3 4 10 3" xfId="20327"/>
    <cellStyle name="Normal 3 4 10 3 2" xfId="41398"/>
    <cellStyle name="Normal 3 4 10 4" xfId="20328"/>
    <cellStyle name="Normal 3 4 10 4 2" xfId="41397"/>
    <cellStyle name="Normal 3 4 10 5" xfId="41396"/>
    <cellStyle name="Normal 3 4 11" xfId="20329"/>
    <cellStyle name="Normal 3 4 11 2" xfId="41395"/>
    <cellStyle name="Normal 3 4 12" xfId="30107"/>
    <cellStyle name="Normal 3 4 12 2" xfId="41394"/>
    <cellStyle name="Normal 3 4 13" xfId="20324"/>
    <cellStyle name="Normal 3 4 14" xfId="55034"/>
    <cellStyle name="Normal 3 4 15" xfId="3378"/>
    <cellStyle name="Normal 3 4 2" xfId="1629"/>
    <cellStyle name="Normal 3 4 2 10" xfId="30108"/>
    <cellStyle name="Normal 3 4 2 10 2" xfId="41393"/>
    <cellStyle name="Normal 3 4 2 11" xfId="20330"/>
    <cellStyle name="Normal 3 4 2 12" xfId="33890"/>
    <cellStyle name="Normal 3 4 2 13" xfId="3379"/>
    <cellStyle name="Normal 3 4 2 2" xfId="1630"/>
    <cellStyle name="Normal 3 4 2 2 10" xfId="20332"/>
    <cellStyle name="Normal 3 4 2 2 10 2" xfId="20333"/>
    <cellStyle name="Normal 3 4 2 2 10 2 2" xfId="41411"/>
    <cellStyle name="Normal 3 4 2 2 10 3" xfId="20334"/>
    <cellStyle name="Normal 3 4 2 2 10 3 2" xfId="55035"/>
    <cellStyle name="Normal 3 4 2 2 10 4" xfId="41392"/>
    <cellStyle name="Normal 3 4 2 2 11" xfId="20335"/>
    <cellStyle name="Normal 3 4 2 2 11 2" xfId="41391"/>
    <cellStyle name="Normal 3 4 2 2 12" xfId="20336"/>
    <cellStyle name="Normal 3 4 2 2 12 2" xfId="41390"/>
    <cellStyle name="Normal 3 4 2 2 13" xfId="20337"/>
    <cellStyle name="Normal 3 4 2 2 13 2" xfId="41389"/>
    <cellStyle name="Normal 3 4 2 2 14" xfId="20338"/>
    <cellStyle name="Normal 3 4 2 2 14 2" xfId="32598"/>
    <cellStyle name="Normal 3 4 2 2 15" xfId="20339"/>
    <cellStyle name="Normal 3 4 2 2 15 2" xfId="41388"/>
    <cellStyle name="Normal 3 4 2 2 16" xfId="20331"/>
    <cellStyle name="Normal 3 4 2 2 16 2" xfId="41387"/>
    <cellStyle name="Normal 3 4 2 2 17" xfId="30691"/>
    <cellStyle name="Normal 3 4 2 2 18" xfId="54580"/>
    <cellStyle name="Normal 3 4 2 2 19" xfId="41381"/>
    <cellStyle name="Normal 3 4 2 2 2" xfId="1631"/>
    <cellStyle name="Normal 3 4 2 2 2 2" xfId="20341"/>
    <cellStyle name="Normal 3 4 2 2 2 2 2" xfId="20342"/>
    <cellStyle name="Normal 3 4 2 2 2 2 2 2" xfId="41385"/>
    <cellStyle name="Normal 3 4 2 2 2 2 3" xfId="41384"/>
    <cellStyle name="Normal 3 4 2 2 2 3" xfId="20343"/>
    <cellStyle name="Normal 3 4 2 2 2 3 2" xfId="41383"/>
    <cellStyle name="Normal 3 4 2 2 2 4" xfId="20344"/>
    <cellStyle name="Normal 3 4 2 2 2 4 2" xfId="41382"/>
    <cellStyle name="Normal 3 4 2 2 2 5" xfId="30109"/>
    <cellStyle name="Normal 3 4 2 2 2 5 2" xfId="34919"/>
    <cellStyle name="Normal 3 4 2 2 2 6" xfId="20340"/>
    <cellStyle name="Normal 3 4 2 2 2 7" xfId="52789"/>
    <cellStyle name="Normal 3 4 2 2 2 8" xfId="3381"/>
    <cellStyle name="Normal 3 4 2 2 20" xfId="41380"/>
    <cellStyle name="Normal 3 4 2 2 21" xfId="3380"/>
    <cellStyle name="Normal 3 4 2 2 3" xfId="1632"/>
    <cellStyle name="Normal 3 4 2 2 3 2" xfId="20346"/>
    <cellStyle name="Normal 3 4 2 2 3 2 2" xfId="20347"/>
    <cellStyle name="Normal 3 4 2 2 3 2 2 2" xfId="41379"/>
    <cellStyle name="Normal 3 4 2 2 3 2 3" xfId="53008"/>
    <cellStyle name="Normal 3 4 2 2 3 3" xfId="20348"/>
    <cellStyle name="Normal 3 4 2 2 3 3 2" xfId="54579"/>
    <cellStyle name="Normal 3 4 2 2 3 4" xfId="20349"/>
    <cellStyle name="Normal 3 4 2 2 3 4 2" xfId="41378"/>
    <cellStyle name="Normal 3 4 2 2 3 5" xfId="30110"/>
    <cellStyle name="Normal 3 4 2 2 3 5 2" xfId="53007"/>
    <cellStyle name="Normal 3 4 2 2 3 6" xfId="20345"/>
    <cellStyle name="Normal 3 4 2 2 3 7" xfId="34918"/>
    <cellStyle name="Normal 3 4 2 2 3 8" xfId="3382"/>
    <cellStyle name="Normal 3 4 2 2 4" xfId="1633"/>
    <cellStyle name="Normal 3 4 2 2 4 2" xfId="20351"/>
    <cellStyle name="Normal 3 4 2 2 4 2 2" xfId="20352"/>
    <cellStyle name="Normal 3 4 2 2 4 2 2 2" xfId="41377"/>
    <cellStyle name="Normal 3 4 2 2 4 2 3" xfId="53006"/>
    <cellStyle name="Normal 3 4 2 2 4 3" xfId="20353"/>
    <cellStyle name="Normal 3 4 2 2 4 3 2" xfId="34917"/>
    <cellStyle name="Normal 3 4 2 2 4 4" xfId="20354"/>
    <cellStyle name="Normal 3 4 2 2 4 4 2" xfId="41376"/>
    <cellStyle name="Normal 3 4 2 2 4 5" xfId="30111"/>
    <cellStyle name="Normal 3 4 2 2 4 5 2" xfId="53005"/>
    <cellStyle name="Normal 3 4 2 2 4 6" xfId="20350"/>
    <cellStyle name="Normal 3 4 2 2 4 7" xfId="30690"/>
    <cellStyle name="Normal 3 4 2 2 4 8" xfId="3383"/>
    <cellStyle name="Normal 3 4 2 2 5" xfId="1634"/>
    <cellStyle name="Normal 3 4 2 2 5 2" xfId="20356"/>
    <cellStyle name="Normal 3 4 2 2 5 2 2" xfId="20357"/>
    <cellStyle name="Normal 3 4 2 2 5 2 2 2" xfId="41375"/>
    <cellStyle name="Normal 3 4 2 2 5 2 3" xfId="53004"/>
    <cellStyle name="Normal 3 4 2 2 5 3" xfId="20358"/>
    <cellStyle name="Normal 3 4 2 2 5 3 2" xfId="53627"/>
    <cellStyle name="Normal 3 4 2 2 5 4" xfId="20359"/>
    <cellStyle name="Normal 3 4 2 2 5 4 2" xfId="41374"/>
    <cellStyle name="Normal 3 4 2 2 5 5" xfId="30112"/>
    <cellStyle name="Normal 3 4 2 2 5 5 2" xfId="53003"/>
    <cellStyle name="Normal 3 4 2 2 5 6" xfId="20355"/>
    <cellStyle name="Normal 3 4 2 2 5 7" xfId="34916"/>
    <cellStyle name="Normal 3 4 2 2 5 8" xfId="3384"/>
    <cellStyle name="Normal 3 4 2 2 6" xfId="20360"/>
    <cellStyle name="Normal 3 4 2 2 6 2" xfId="20361"/>
    <cellStyle name="Normal 3 4 2 2 6 2 2" xfId="41373"/>
    <cellStyle name="Normal 3 4 2 2 6 3" xfId="33594"/>
    <cellStyle name="Normal 3 4 2 2 7" xfId="20362"/>
    <cellStyle name="Normal 3 4 2 2 7 2" xfId="20363"/>
    <cellStyle name="Normal 3 4 2 2 7 2 2" xfId="20364"/>
    <cellStyle name="Normal 3 4 2 2 7 2 2 2" xfId="20365"/>
    <cellStyle name="Normal 3 4 2 2 7 2 2 2 2" xfId="31874"/>
    <cellStyle name="Normal 3 4 2 2 7 2 2 3" xfId="41372"/>
    <cellStyle name="Normal 3 4 2 2 7 2 3" xfId="20366"/>
    <cellStyle name="Normal 3 4 2 2 7 2 3 2" xfId="53001"/>
    <cellStyle name="Normal 3 4 2 2 7 2 4" xfId="20367"/>
    <cellStyle name="Normal 3 4 2 2 7 2 4 2" xfId="54578"/>
    <cellStyle name="Normal 3 4 2 2 7 2 5" xfId="20368"/>
    <cellStyle name="Normal 3 4 2 2 7 2 5 2" xfId="41371"/>
    <cellStyle name="Normal 3 4 2 2 7 2 6" xfId="41370"/>
    <cellStyle name="Normal 3 4 2 2 7 3" xfId="20369"/>
    <cellStyle name="Normal 3 4 2 2 7 3 2" xfId="20370"/>
    <cellStyle name="Normal 3 4 2 2 7 3 2 2" xfId="41369"/>
    <cellStyle name="Normal 3 4 2 2 7 3 3" xfId="20371"/>
    <cellStyle name="Normal 3 4 2 2 7 3 3 2" xfId="55032"/>
    <cellStyle name="Normal 3 4 2 2 7 3 4" xfId="41368"/>
    <cellStyle name="Normal 3 4 2 2 7 4" xfId="20372"/>
    <cellStyle name="Normal 3 4 2 2 7 4 2" xfId="41367"/>
    <cellStyle name="Normal 3 4 2 2 7 5" xfId="20373"/>
    <cellStyle name="Normal 3 4 2 2 7 5 2" xfId="41366"/>
    <cellStyle name="Normal 3 4 2 2 7 6" xfId="20374"/>
    <cellStyle name="Normal 3 4 2 2 7 6 2" xfId="41365"/>
    <cellStyle name="Normal 3 4 2 2 7 7" xfId="20375"/>
    <cellStyle name="Normal 3 4 2 2 7 7 2" xfId="41364"/>
    <cellStyle name="Normal 3 4 2 2 7 8" xfId="41363"/>
    <cellStyle name="Normal 3 4 2 2 8" xfId="20376"/>
    <cellStyle name="Normal 3 4 2 2 8 2" xfId="20377"/>
    <cellStyle name="Normal 3 4 2 2 8 2 2" xfId="20378"/>
    <cellStyle name="Normal 3 4 2 2 8 2 2 2" xfId="20379"/>
    <cellStyle name="Normal 3 4 2 2 8 2 2 2 2" xfId="53000"/>
    <cellStyle name="Normal 3 4 2 2 8 2 2 3" xfId="41362"/>
    <cellStyle name="Normal 3 4 2 2 8 2 3" xfId="20380"/>
    <cellStyle name="Normal 3 4 2 2 8 2 3 2" xfId="41361"/>
    <cellStyle name="Normal 3 4 2 2 8 2 4" xfId="20381"/>
    <cellStyle name="Normal 3 4 2 2 8 2 4 2" xfId="41360"/>
    <cellStyle name="Normal 3 4 2 2 8 2 5" xfId="20382"/>
    <cellStyle name="Normal 3 4 2 2 8 2 5 2" xfId="41359"/>
    <cellStyle name="Normal 3 4 2 2 8 2 6" xfId="41358"/>
    <cellStyle name="Normal 3 4 2 2 8 3" xfId="20383"/>
    <cellStyle name="Normal 3 4 2 2 8 3 2" xfId="20384"/>
    <cellStyle name="Normal 3 4 2 2 8 3 2 2" xfId="53932"/>
    <cellStyle name="Normal 3 4 2 2 8 3 3" xfId="20385"/>
    <cellStyle name="Normal 3 4 2 2 8 3 3 2" xfId="53931"/>
    <cellStyle name="Normal 3 4 2 2 8 3 4" xfId="41356"/>
    <cellStyle name="Normal 3 4 2 2 8 4" xfId="20386"/>
    <cellStyle name="Normal 3 4 2 2 8 4 2" xfId="41355"/>
    <cellStyle name="Normal 3 4 2 2 8 5" xfId="20387"/>
    <cellStyle name="Normal 3 4 2 2 8 5 2" xfId="41354"/>
    <cellStyle name="Normal 3 4 2 2 8 6" xfId="20388"/>
    <cellStyle name="Normal 3 4 2 2 8 6 2" xfId="41353"/>
    <cellStyle name="Normal 3 4 2 2 8 7" xfId="20389"/>
    <cellStyle name="Normal 3 4 2 2 8 7 2" xfId="41352"/>
    <cellStyle name="Normal 3 4 2 2 8 8" xfId="55033"/>
    <cellStyle name="Normal 3 4 2 2 9" xfId="20390"/>
    <cellStyle name="Normal 3 4 2 2 9 2" xfId="20391"/>
    <cellStyle name="Normal 3 4 2 2 9 2 2" xfId="20392"/>
    <cellStyle name="Normal 3 4 2 2 9 2 2 2" xfId="41351"/>
    <cellStyle name="Normal 3 4 2 2 9 2 3" xfId="41350"/>
    <cellStyle name="Normal 3 4 2 2 9 3" xfId="20393"/>
    <cellStyle name="Normal 3 4 2 2 9 3 2" xfId="55588"/>
    <cellStyle name="Normal 3 4 2 2 9 4" xfId="20394"/>
    <cellStyle name="Normal 3 4 2 2 9 4 2" xfId="33889"/>
    <cellStyle name="Normal 3 4 2 2 9 5" xfId="20395"/>
    <cellStyle name="Normal 3 4 2 2 9 5 2" xfId="41357"/>
    <cellStyle name="Normal 3 4 2 2 9 6" xfId="54979"/>
    <cellStyle name="Normal 3 4 2 2_Risikomatrise BM 2012" xfId="20396"/>
    <cellStyle name="Normal 3 4 2 3" xfId="1635"/>
    <cellStyle name="Normal 3 4 2 3 10" xfId="3385"/>
    <cellStyle name="Normal 3 4 2 3 2" xfId="20398"/>
    <cellStyle name="Normal 3 4 2 3 2 2" xfId="20399"/>
    <cellStyle name="Normal 3 4 2 3 2 2 2" xfId="53626"/>
    <cellStyle name="Normal 3 4 2 3 2 3" xfId="41346"/>
    <cellStyle name="Normal 3 4 2 3 3" xfId="20400"/>
    <cellStyle name="Normal 3 4 2 3 3 2" xfId="20401"/>
    <cellStyle name="Normal 3 4 2 3 3 2 2" xfId="20402"/>
    <cellStyle name="Normal 3 4 2 3 3 2 2 2" xfId="20403"/>
    <cellStyle name="Normal 3 4 2 3 3 2 2 2 2" xfId="34915"/>
    <cellStyle name="Normal 3 4 2 3 3 2 2 3" xfId="41349"/>
    <cellStyle name="Normal 3 4 2 3 3 2 3" xfId="20404"/>
    <cellStyle name="Normal 3 4 2 3 3 2 3 2" xfId="55031"/>
    <cellStyle name="Normal 3 4 2 3 3 2 4" xfId="20405"/>
    <cellStyle name="Normal 3 4 2 3 3 2 4 2" xfId="41348"/>
    <cellStyle name="Normal 3 4 2 3 3 2 5" xfId="20406"/>
    <cellStyle name="Normal 3 4 2 3 3 2 5 2" xfId="55030"/>
    <cellStyle name="Normal 3 4 2 3 3 2 6" xfId="41347"/>
    <cellStyle name="Normal 3 4 2 3 3 3" xfId="20407"/>
    <cellStyle name="Normal 3 4 2 3 3 3 2" xfId="20408"/>
    <cellStyle name="Normal 3 4 2 3 3 3 2 2" xfId="32597"/>
    <cellStyle name="Normal 3 4 2 3 3 3 3" xfId="20409"/>
    <cellStyle name="Normal 3 4 2 3 3 3 3 2" xfId="41345"/>
    <cellStyle name="Normal 3 4 2 3 3 3 4" xfId="41344"/>
    <cellStyle name="Normal 3 4 2 3 3 4" xfId="20410"/>
    <cellStyle name="Normal 3 4 2 3 3 4 2" xfId="41343"/>
    <cellStyle name="Normal 3 4 2 3 3 5" xfId="20411"/>
    <cellStyle name="Normal 3 4 2 3 3 5 2" xfId="41342"/>
    <cellStyle name="Normal 3 4 2 3 3 6" xfId="20412"/>
    <cellStyle name="Normal 3 4 2 3 3 6 2" xfId="41341"/>
    <cellStyle name="Normal 3 4 2 3 3 7" xfId="20413"/>
    <cellStyle name="Normal 3 4 2 3 3 7 2" xfId="30916"/>
    <cellStyle name="Normal 3 4 2 3 3 8" xfId="41340"/>
    <cellStyle name="Normal 3 4 2 3 4" xfId="20414"/>
    <cellStyle name="Normal 3 4 2 3 4 2" xfId="20415"/>
    <cellStyle name="Normal 3 4 2 3 4 2 2" xfId="20416"/>
    <cellStyle name="Normal 3 4 2 3 4 2 2 2" xfId="20417"/>
    <cellStyle name="Normal 3 4 2 3 4 2 2 2 2" xfId="41339"/>
    <cellStyle name="Normal 3 4 2 3 4 2 2 3" xfId="41338"/>
    <cellStyle name="Normal 3 4 2 3 4 2 3" xfId="20418"/>
    <cellStyle name="Normal 3 4 2 3 4 2 3 2" xfId="41337"/>
    <cellStyle name="Normal 3 4 2 3 4 2 4" xfId="20419"/>
    <cellStyle name="Normal 3 4 2 3 4 2 4 2" xfId="41336"/>
    <cellStyle name="Normal 3 4 2 3 4 2 5" xfId="20420"/>
    <cellStyle name="Normal 3 4 2 3 4 2 5 2" xfId="30915"/>
    <cellStyle name="Normal 3 4 2 3 4 2 6" xfId="41335"/>
    <cellStyle name="Normal 3 4 2 3 4 3" xfId="20421"/>
    <cellStyle name="Normal 3 4 2 3 4 3 2" xfId="20422"/>
    <cellStyle name="Normal 3 4 2 3 4 3 2 2" xfId="41334"/>
    <cellStyle name="Normal 3 4 2 3 4 3 3" xfId="20423"/>
    <cellStyle name="Normal 3 4 2 3 4 3 3 2" xfId="41333"/>
    <cellStyle name="Normal 3 4 2 3 4 3 4" xfId="41332"/>
    <cellStyle name="Normal 3 4 2 3 4 4" xfId="20424"/>
    <cellStyle name="Normal 3 4 2 3 4 4 2" xfId="41331"/>
    <cellStyle name="Normal 3 4 2 3 4 5" xfId="20425"/>
    <cellStyle name="Normal 3 4 2 3 4 5 2" xfId="41330"/>
    <cellStyle name="Normal 3 4 2 3 4 6" xfId="20426"/>
    <cellStyle name="Normal 3 4 2 3 4 6 2" xfId="41329"/>
    <cellStyle name="Normal 3 4 2 3 4 7" xfId="20427"/>
    <cellStyle name="Normal 3 4 2 3 4 7 2" xfId="41328"/>
    <cellStyle name="Normal 3 4 2 3 4 8" xfId="20428"/>
    <cellStyle name="Normal 3 4 2 3 4 8 2" xfId="41327"/>
    <cellStyle name="Normal 3 4 2 3 4 9" xfId="41326"/>
    <cellStyle name="Normal 3 4 2 3 5" xfId="20429"/>
    <cellStyle name="Normal 3 4 2 3 5 2" xfId="20430"/>
    <cellStyle name="Normal 3 4 2 3 5 2 2" xfId="41325"/>
    <cellStyle name="Normal 3 4 2 3 5 3" xfId="20431"/>
    <cellStyle name="Normal 3 4 2 3 5 3 2" xfId="41324"/>
    <cellStyle name="Normal 3 4 2 3 5 4" xfId="20432"/>
    <cellStyle name="Normal 3 4 2 3 5 4 2" xfId="41323"/>
    <cellStyle name="Normal 3 4 2 3 5 5" xfId="41322"/>
    <cellStyle name="Normal 3 4 2 3 6" xfId="20433"/>
    <cellStyle name="Normal 3 4 2 3 6 2" xfId="41321"/>
    <cellStyle name="Normal 3 4 2 3 7" xfId="30113"/>
    <cellStyle name="Normal 3 4 2 3 7 2" xfId="41320"/>
    <cellStyle name="Normal 3 4 2 3 8" xfId="20397"/>
    <cellStyle name="Normal 3 4 2 3 9" xfId="30913"/>
    <cellStyle name="Normal 3 4 2 4" xfId="1636"/>
    <cellStyle name="Normal 3 4 2 4 10" xfId="20435"/>
    <cellStyle name="Normal 3 4 2 4 10 2" xfId="41319"/>
    <cellStyle name="Normal 3 4 2 4 11" xfId="20436"/>
    <cellStyle name="Normal 3 4 2 4 11 2" xfId="41318"/>
    <cellStyle name="Normal 3 4 2 4 12" xfId="20434"/>
    <cellStyle name="Normal 3 4 2 4 12 2" xfId="41317"/>
    <cellStyle name="Normal 3 4 2 4 13" xfId="53930"/>
    <cellStyle name="Normal 3 4 2 4 14" xfId="41315"/>
    <cellStyle name="Normal 3 4 2 4 15" xfId="41314"/>
    <cellStyle name="Normal 3 4 2 4 16" xfId="55029"/>
    <cellStyle name="Normal 3 4 2 4 17" xfId="3386"/>
    <cellStyle name="Normal 3 4 2 4 2" xfId="20437"/>
    <cellStyle name="Normal 3 4 2 4 2 2" xfId="20438"/>
    <cellStyle name="Normal 3 4 2 4 2 2 2" xfId="41313"/>
    <cellStyle name="Normal 3 4 2 4 2 3" xfId="41312"/>
    <cellStyle name="Normal 3 4 2 4 3" xfId="20439"/>
    <cellStyle name="Normal 3 4 2 4 3 2" xfId="20440"/>
    <cellStyle name="Normal 3 4 2 4 3 2 2" xfId="20441"/>
    <cellStyle name="Normal 3 4 2 4 3 2 2 2" xfId="20442"/>
    <cellStyle name="Normal 3 4 2 4 3 2 2 2 2" xfId="33888"/>
    <cellStyle name="Normal 3 4 2 4 3 2 2 3" xfId="53002"/>
    <cellStyle name="Normal 3 4 2 4 3 2 3" xfId="20443"/>
    <cellStyle name="Normal 3 4 2 4 3 2 3 2" xfId="4153"/>
    <cellStyle name="Normal 3 4 2 4 3 2 4" xfId="20444"/>
    <cellStyle name="Normal 3 4 2 4 3 2 4 2" xfId="53929"/>
    <cellStyle name="Normal 3 4 2 4 3 2 5" xfId="20445"/>
    <cellStyle name="Normal 3 4 2 4 3 2 5 2" xfId="52995"/>
    <cellStyle name="Normal 3 4 2 4 3 2 6" xfId="41316"/>
    <cellStyle name="Normal 3 4 2 4 3 3" xfId="20446"/>
    <cellStyle name="Normal 3 4 2 4 3 3 2" xfId="20447"/>
    <cellStyle name="Normal 3 4 2 4 3 3 2 2" xfId="54577"/>
    <cellStyle name="Normal 3 4 2 4 3 3 3" xfId="20448"/>
    <cellStyle name="Normal 3 4 2 4 3 3 3 2" xfId="53625"/>
    <cellStyle name="Normal 3 4 2 4 3 3 4" xfId="41310"/>
    <cellStyle name="Normal 3 4 2 4 3 4" xfId="20449"/>
    <cellStyle name="Normal 3 4 2 4 3 4 2" xfId="41309"/>
    <cellStyle name="Normal 3 4 2 4 3 5" xfId="20450"/>
    <cellStyle name="Normal 3 4 2 4 3 5 2" xfId="41311"/>
    <cellStyle name="Normal 3 4 2 4 3 6" xfId="20451"/>
    <cellStyle name="Normal 3 4 2 4 3 6 2" xfId="55028"/>
    <cellStyle name="Normal 3 4 2 4 3 7" xfId="20452"/>
    <cellStyle name="Normal 3 4 2 4 3 7 2" xfId="41308"/>
    <cellStyle name="Normal 3 4 2 4 3 8" xfId="55026"/>
    <cellStyle name="Normal 3 4 2 4 4" xfId="20453"/>
    <cellStyle name="Normal 3 4 2 4 4 2" xfId="20454"/>
    <cellStyle name="Normal 3 4 2 4 4 2 2" xfId="20455"/>
    <cellStyle name="Normal 3 4 2 4 4 2 2 2" xfId="20456"/>
    <cellStyle name="Normal 3 4 2 4 4 2 2 2 2" xfId="41307"/>
    <cellStyle name="Normal 3 4 2 4 4 2 2 3" xfId="41306"/>
    <cellStyle name="Normal 3 4 2 4 4 2 3" xfId="20457"/>
    <cellStyle name="Normal 3 4 2 4 4 2 3 2" xfId="41305"/>
    <cellStyle name="Normal 3 4 2 4 4 2 4" xfId="20458"/>
    <cellStyle name="Normal 3 4 2 4 4 2 4 2" xfId="55027"/>
    <cellStyle name="Normal 3 4 2 4 4 2 5" xfId="20459"/>
    <cellStyle name="Normal 3 4 2 4 4 2 5 2" xfId="41304"/>
    <cellStyle name="Normal 3 4 2 4 4 2 6" xfId="32596"/>
    <cellStyle name="Normal 3 4 2 4 4 3" xfId="20460"/>
    <cellStyle name="Normal 3 4 2 4 4 3 2" xfId="20461"/>
    <cellStyle name="Normal 3 4 2 4 4 3 2 2" xfId="41303"/>
    <cellStyle name="Normal 3 4 2 4 4 3 3" xfId="20462"/>
    <cellStyle name="Normal 3 4 2 4 4 3 3 2" xfId="55025"/>
    <cellStyle name="Normal 3 4 2 4 4 3 4" xfId="41302"/>
    <cellStyle name="Normal 3 4 2 4 4 4" xfId="20463"/>
    <cellStyle name="Normal 3 4 2 4 4 4 2" xfId="55024"/>
    <cellStyle name="Normal 3 4 2 4 4 5" xfId="20464"/>
    <cellStyle name="Normal 3 4 2 4 4 5 2" xfId="41301"/>
    <cellStyle name="Normal 3 4 2 4 4 6" xfId="20465"/>
    <cellStyle name="Normal 3 4 2 4 4 6 2" xfId="55023"/>
    <cellStyle name="Normal 3 4 2 4 4 7" xfId="20466"/>
    <cellStyle name="Normal 3 4 2 4 4 7 2" xfId="41300"/>
    <cellStyle name="Normal 3 4 2 4 4 8" xfId="55022"/>
    <cellStyle name="Normal 3 4 2 4 5" xfId="20467"/>
    <cellStyle name="Normal 3 4 2 4 5 2" xfId="20468"/>
    <cellStyle name="Normal 3 4 2 4 5 2 2" xfId="20469"/>
    <cellStyle name="Normal 3 4 2 4 5 2 2 2" xfId="41299"/>
    <cellStyle name="Normal 3 4 2 4 5 2 3" xfId="55021"/>
    <cellStyle name="Normal 3 4 2 4 5 3" xfId="20470"/>
    <cellStyle name="Normal 3 4 2 4 5 3 2" xfId="41298"/>
    <cellStyle name="Normal 3 4 2 4 5 4" xfId="20471"/>
    <cellStyle name="Normal 3 4 2 4 5 4 2" xfId="55020"/>
    <cellStyle name="Normal 3 4 2 4 5 5" xfId="20472"/>
    <cellStyle name="Normal 3 4 2 4 5 5 2" xfId="41297"/>
    <cellStyle name="Normal 3 4 2 4 5 6" xfId="55019"/>
    <cellStyle name="Normal 3 4 2 4 6" xfId="20473"/>
    <cellStyle name="Normal 3 4 2 4 6 2" xfId="20474"/>
    <cellStyle name="Normal 3 4 2 4 6 2 2" xfId="41296"/>
    <cellStyle name="Normal 3 4 2 4 6 3" xfId="20475"/>
    <cellStyle name="Normal 3 4 2 4 6 3 2" xfId="55018"/>
    <cellStyle name="Normal 3 4 2 4 6 4" xfId="41295"/>
    <cellStyle name="Normal 3 4 2 4 7" xfId="20476"/>
    <cellStyle name="Normal 3 4 2 4 7 2" xfId="41294"/>
    <cellStyle name="Normal 3 4 2 4 8" xfId="20477"/>
    <cellStyle name="Normal 3 4 2 4 8 2" xfId="41293"/>
    <cellStyle name="Normal 3 4 2 4 9" xfId="20478"/>
    <cellStyle name="Normal 3 4 2 4 9 2" xfId="41292"/>
    <cellStyle name="Normal 3 4 2 5" xfId="1637"/>
    <cellStyle name="Normal 3 4 2 5 10" xfId="20480"/>
    <cellStyle name="Normal 3 4 2 5 10 2" xfId="41291"/>
    <cellStyle name="Normal 3 4 2 5 11" xfId="20481"/>
    <cellStyle name="Normal 3 4 2 5 11 2" xfId="41290"/>
    <cellStyle name="Normal 3 4 2 5 12" xfId="20479"/>
    <cellStyle name="Normal 3 4 2 5 12 2" xfId="41289"/>
    <cellStyle name="Normal 3 4 2 5 13" xfId="41288"/>
    <cellStyle name="Normal 3 4 2 5 14" xfId="41287"/>
    <cellStyle name="Normal 3 4 2 5 15" xfId="41286"/>
    <cellStyle name="Normal 3 4 2 5 16" xfId="41285"/>
    <cellStyle name="Normal 3 4 2 5 17" xfId="3387"/>
    <cellStyle name="Normal 3 4 2 5 2" xfId="20482"/>
    <cellStyle name="Normal 3 4 2 5 2 2" xfId="20483"/>
    <cellStyle name="Normal 3 4 2 5 2 2 2" xfId="41284"/>
    <cellStyle name="Normal 3 4 2 5 2 3" xfId="41283"/>
    <cellStyle name="Normal 3 4 2 5 3" xfId="20484"/>
    <cellStyle name="Normal 3 4 2 5 3 2" xfId="20485"/>
    <cellStyle name="Normal 3 4 2 5 3 2 2" xfId="20486"/>
    <cellStyle name="Normal 3 4 2 5 3 2 2 2" xfId="20487"/>
    <cellStyle name="Normal 3 4 2 5 3 2 2 2 2" xfId="41282"/>
    <cellStyle name="Normal 3 4 2 5 3 2 2 3" xfId="41281"/>
    <cellStyle name="Normal 3 4 2 5 3 2 3" xfId="20488"/>
    <cellStyle name="Normal 3 4 2 5 3 2 3 2" xfId="41280"/>
    <cellStyle name="Normal 3 4 2 5 3 2 4" xfId="20489"/>
    <cellStyle name="Normal 3 4 2 5 3 2 4 2" xfId="41279"/>
    <cellStyle name="Normal 3 4 2 5 3 2 5" xfId="20490"/>
    <cellStyle name="Normal 3 4 2 5 3 2 5 2" xfId="41278"/>
    <cellStyle name="Normal 3 4 2 5 3 2 6" xfId="41277"/>
    <cellStyle name="Normal 3 4 2 5 3 3" xfId="20491"/>
    <cellStyle name="Normal 3 4 2 5 3 3 2" xfId="20492"/>
    <cellStyle name="Normal 3 4 2 5 3 3 2 2" xfId="41276"/>
    <cellStyle name="Normal 3 4 2 5 3 3 3" xfId="20493"/>
    <cellStyle name="Normal 3 4 2 5 3 3 3 2" xfId="41275"/>
    <cellStyle name="Normal 3 4 2 5 3 3 4" xfId="41274"/>
    <cellStyle name="Normal 3 4 2 5 3 4" xfId="20494"/>
    <cellStyle name="Normal 3 4 2 5 3 4 2" xfId="41273"/>
    <cellStyle name="Normal 3 4 2 5 3 5" xfId="20495"/>
    <cellStyle name="Normal 3 4 2 5 3 5 2" xfId="41272"/>
    <cellStyle name="Normal 3 4 2 5 3 6" xfId="20496"/>
    <cellStyle name="Normal 3 4 2 5 3 6 2" xfId="55017"/>
    <cellStyle name="Normal 3 4 2 5 3 7" xfId="20497"/>
    <cellStyle name="Normal 3 4 2 5 3 7 2" xfId="41271"/>
    <cellStyle name="Normal 3 4 2 5 3 8" xfId="41270"/>
    <cellStyle name="Normal 3 4 2 5 4" xfId="20498"/>
    <cellStyle name="Normal 3 4 2 5 4 2" xfId="20499"/>
    <cellStyle name="Normal 3 4 2 5 4 2 2" xfId="20500"/>
    <cellStyle name="Normal 3 4 2 5 4 2 2 2" xfId="20501"/>
    <cellStyle name="Normal 3 4 2 5 4 2 2 2 2" xfId="41264"/>
    <cellStyle name="Normal 3 4 2 5 4 2 2 3" xfId="41269"/>
    <cellStyle name="Normal 3 4 2 5 4 2 3" xfId="20502"/>
    <cellStyle name="Normal 3 4 2 5 4 2 3 2" xfId="41268"/>
    <cellStyle name="Normal 3 4 2 5 4 2 4" xfId="20503"/>
    <cellStyle name="Normal 3 4 2 5 4 2 4 2" xfId="41267"/>
    <cellStyle name="Normal 3 4 2 5 4 2 5" xfId="20504"/>
    <cellStyle name="Normal 3 4 2 5 4 2 5 2" xfId="41266"/>
    <cellStyle name="Normal 3 4 2 5 4 2 6" xfId="41265"/>
    <cellStyle name="Normal 3 4 2 5 4 3" xfId="20505"/>
    <cellStyle name="Normal 3 4 2 5 4 3 2" xfId="20506"/>
    <cellStyle name="Normal 3 4 2 5 4 3 2 2" xfId="32595"/>
    <cellStyle name="Normal 3 4 2 5 4 3 3" xfId="20507"/>
    <cellStyle name="Normal 3 4 2 5 4 3 3 2" xfId="32594"/>
    <cellStyle name="Normal 3 4 2 5 4 3 4" xfId="41261"/>
    <cellStyle name="Normal 3 4 2 5 4 4" xfId="20508"/>
    <cellStyle name="Normal 3 4 2 5 4 4 2" xfId="56779"/>
    <cellStyle name="Normal 3 4 2 5 4 5" xfId="20509"/>
    <cellStyle name="Normal 3 4 2 5 4 5 2" xfId="41262"/>
    <cellStyle name="Normal 3 4 2 5 4 6" xfId="20510"/>
    <cellStyle name="Normal 3 4 2 5 4 6 2" xfId="32593"/>
    <cellStyle name="Normal 3 4 2 5 4 7" xfId="20511"/>
    <cellStyle name="Normal 3 4 2 5 4 7 2" xfId="41259"/>
    <cellStyle name="Normal 3 4 2 5 4 8" xfId="56778"/>
    <cellStyle name="Normal 3 4 2 5 5" xfId="20512"/>
    <cellStyle name="Normal 3 4 2 5 5 2" xfId="20513"/>
    <cellStyle name="Normal 3 4 2 5 5 2 2" xfId="20514"/>
    <cellStyle name="Normal 3 4 2 5 5 2 2 2" xfId="41260"/>
    <cellStyle name="Normal 3 4 2 5 5 2 3" xfId="32592"/>
    <cellStyle name="Normal 3 4 2 5 5 3" xfId="20515"/>
    <cellStyle name="Normal 3 4 2 5 5 3 2" xfId="41257"/>
    <cellStyle name="Normal 3 4 2 5 5 4" xfId="20516"/>
    <cellStyle name="Normal 3 4 2 5 5 4 2" xfId="56777"/>
    <cellStyle name="Normal 3 4 2 5 5 5" xfId="20517"/>
    <cellStyle name="Normal 3 4 2 5 5 5 2" xfId="41258"/>
    <cellStyle name="Normal 3 4 2 5 5 6" xfId="32591"/>
    <cellStyle name="Normal 3 4 2 5 6" xfId="20518"/>
    <cellStyle name="Normal 3 4 2 5 6 2" xfId="20519"/>
    <cellStyle name="Normal 3 4 2 5 6 2 2" xfId="41255"/>
    <cellStyle name="Normal 3 4 2 5 6 3" xfId="20520"/>
    <cellStyle name="Normal 3 4 2 5 6 3 2" xfId="56776"/>
    <cellStyle name="Normal 3 4 2 5 6 4" xfId="41256"/>
    <cellStyle name="Normal 3 4 2 5 7" xfId="20521"/>
    <cellStyle name="Normal 3 4 2 5 7 2" xfId="41245"/>
    <cellStyle name="Normal 3 4 2 5 8" xfId="20522"/>
    <cellStyle name="Normal 3 4 2 5 8 2" xfId="57361"/>
    <cellStyle name="Normal 3 4 2 5 9" xfId="20523"/>
    <cellStyle name="Normal 3 4 2 5 9 2" xfId="32590"/>
    <cellStyle name="Normal 3 4 2 6" xfId="20524"/>
    <cellStyle name="Normal 3 4 2 6 2" xfId="20525"/>
    <cellStyle name="Normal 3 4 2 6 2 2" xfId="20526"/>
    <cellStyle name="Normal 3 4 2 6 2 2 2" xfId="41252"/>
    <cellStyle name="Normal 3 4 2 6 2 3" xfId="56775"/>
    <cellStyle name="Normal 3 4 2 6 3" xfId="20527"/>
    <cellStyle name="Normal 3 4 2 6 3 2" xfId="41254"/>
    <cellStyle name="Normal 3 4 2 6 4" xfId="41253"/>
    <cellStyle name="Normal 3 4 2 7" xfId="20528"/>
    <cellStyle name="Normal 3 4 2 7 2" xfId="20529"/>
    <cellStyle name="Normal 3 4 2 7 2 2" xfId="32589"/>
    <cellStyle name="Normal 3 4 2 7 3" xfId="41249"/>
    <cellStyle name="Normal 3 4 2 8" xfId="20530"/>
    <cellStyle name="Normal 3 4 2 8 2" xfId="56774"/>
    <cellStyle name="Normal 3 4 2 9" xfId="20531"/>
    <cellStyle name="Normal 3 4 2 9 2" xfId="41251"/>
    <cellStyle name="Normal 3 4 2_Score samlet Q4 2011" xfId="20532"/>
    <cellStyle name="Normal 3 4 3" xfId="1638"/>
    <cellStyle name="Normal 3 4 3 2" xfId="20534"/>
    <cellStyle name="Normal 3 4 3 2 2" xfId="20535"/>
    <cellStyle name="Normal 3 4 3 2 2 2" xfId="20536"/>
    <cellStyle name="Normal 3 4 3 2 2 2 2" xfId="41250"/>
    <cellStyle name="Normal 3 4 3 2 2 3" xfId="32588"/>
    <cellStyle name="Normal 3 4 3 2 3" xfId="20537"/>
    <cellStyle name="Normal 3 4 3 2 3 2" xfId="41246"/>
    <cellStyle name="Normal 3 4 3 2 4" xfId="56773"/>
    <cellStyle name="Normal 3 4 3 3" xfId="20538"/>
    <cellStyle name="Normal 3 4 3 3 2" xfId="20539"/>
    <cellStyle name="Normal 3 4 3 3 2 2" xfId="41248"/>
    <cellStyle name="Normal 3 4 3 3 3" xfId="41247"/>
    <cellStyle name="Normal 3 4 3 4" xfId="20540"/>
    <cellStyle name="Normal 3 4 3 4 2" xfId="32587"/>
    <cellStyle name="Normal 3 4 3 5" xfId="20541"/>
    <cellStyle name="Normal 3 4 3 5 2" xfId="41243"/>
    <cellStyle name="Normal 3 4 3 6" xfId="30114"/>
    <cellStyle name="Normal 3 4 3 6 2" xfId="56772"/>
    <cellStyle name="Normal 3 4 3 7" xfId="20533"/>
    <cellStyle name="Normal 3 4 3 8" xfId="54576"/>
    <cellStyle name="Normal 3 4 3 9" xfId="3388"/>
    <cellStyle name="Normal 3 4 3_Score samlet Q4 2011" xfId="20542"/>
    <cellStyle name="Normal 3 4 4" xfId="1639"/>
    <cellStyle name="Normal 3 4 4 10" xfId="20543"/>
    <cellStyle name="Normal 3 4 4 10 2" xfId="41244"/>
    <cellStyle name="Normal 3 4 4 11" xfId="3914"/>
    <cellStyle name="Normal 3 4 4 12" xfId="41240"/>
    <cellStyle name="Normal 3 4 4 13" xfId="56771"/>
    <cellStyle name="Normal 3 4 4 14" xfId="41242"/>
    <cellStyle name="Normal 3 4 4 15" xfId="3389"/>
    <cellStyle name="Normal 3 4 4 2" xfId="20544"/>
    <cellStyle name="Normal 3 4 4 2 2" xfId="20545"/>
    <cellStyle name="Normal 3 4 4 2 2 2" xfId="20546"/>
    <cellStyle name="Normal 3 4 4 2 2 2 2" xfId="41241"/>
    <cellStyle name="Normal 3 4 4 2 2 3" xfId="32586"/>
    <cellStyle name="Normal 3 4 4 2 3" xfId="20547"/>
    <cellStyle name="Normal 3 4 4 2 3 2" xfId="41237"/>
    <cellStyle name="Normal 3 4 4 2 4" xfId="56770"/>
    <cellStyle name="Normal 3 4 4 3" xfId="20548"/>
    <cellStyle name="Normal 3 4 4 3 2" xfId="20549"/>
    <cellStyle name="Normal 3 4 4 3 2 2" xfId="20550"/>
    <cellStyle name="Normal 3 4 4 3 2 2 2" xfId="41239"/>
    <cellStyle name="Normal 3 4 4 3 2 3" xfId="20551"/>
    <cellStyle name="Normal 3 4 4 3 2 3 2" xfId="41238"/>
    <cellStyle name="Normal 3 4 4 3 2 4" xfId="32585"/>
    <cellStyle name="Normal 3 4 4 3 3" xfId="20552"/>
    <cellStyle name="Normal 3 4 4 3 3 2" xfId="32584"/>
    <cellStyle name="Normal 3 4 4 3 4" xfId="20553"/>
    <cellStyle name="Normal 3 4 4 3 4 2" xfId="41236"/>
    <cellStyle name="Normal 3 4 4 3 5" xfId="20554"/>
    <cellStyle name="Normal 3 4 4 3 5 2" xfId="41235"/>
    <cellStyle name="Normal 3 4 4 3 6" xfId="41234"/>
    <cellStyle name="Normal 3 4 4 4" xfId="20555"/>
    <cellStyle name="Normal 3 4 4 4 2" xfId="20556"/>
    <cellStyle name="Normal 3 4 4 4 2 2" xfId="30912"/>
    <cellStyle name="Normal 3 4 4 4 3" xfId="20557"/>
    <cellStyle name="Normal 3 4 4 4 3 2" xfId="41233"/>
    <cellStyle name="Normal 3 4 4 4 4" xfId="41232"/>
    <cellStyle name="Normal 3 4 4 5" xfId="20558"/>
    <cellStyle name="Normal 3 4 4 5 2" xfId="41231"/>
    <cellStyle name="Normal 3 4 4 6" xfId="20559"/>
    <cellStyle name="Normal 3 4 4 6 2" xfId="41230"/>
    <cellStyle name="Normal 3 4 4 7" xfId="20560"/>
    <cellStyle name="Normal 3 4 4 7 2" xfId="41229"/>
    <cellStyle name="Normal 3 4 4 8" xfId="20561"/>
    <cellStyle name="Normal 3 4 4 8 2" xfId="41228"/>
    <cellStyle name="Normal 3 4 4 9" xfId="20562"/>
    <cellStyle name="Normal 3 4 4 9 2" xfId="41227"/>
    <cellStyle name="Normal 3 4 5" xfId="1640"/>
    <cellStyle name="Normal 3 4 5 2" xfId="20564"/>
    <cellStyle name="Normal 3 4 5 2 2" xfId="20565"/>
    <cellStyle name="Normal 3 4 5 2 2 2" xfId="41226"/>
    <cellStyle name="Normal 3 4 5 2 3" xfId="41225"/>
    <cellStyle name="Normal 3 4 5 3" xfId="20566"/>
    <cellStyle name="Normal 3 4 5 3 2" xfId="41224"/>
    <cellStyle name="Normal 3 4 5 4" xfId="20567"/>
    <cellStyle name="Normal 3 4 5 4 2" xfId="41223"/>
    <cellStyle name="Normal 3 4 5 5" xfId="30115"/>
    <cellStyle name="Normal 3 4 5 5 2" xfId="41222"/>
    <cellStyle name="Normal 3 4 5 6" xfId="20563"/>
    <cellStyle name="Normal 3 4 5 7" xfId="41221"/>
    <cellStyle name="Normal 3 4 5 8" xfId="3390"/>
    <cellStyle name="Normal 3 4 6" xfId="1641"/>
    <cellStyle name="Normal 3 4 6 2" xfId="20569"/>
    <cellStyle name="Normal 3 4 6 2 2" xfId="20570"/>
    <cellStyle name="Normal 3 4 6 2 2 2" xfId="41220"/>
    <cellStyle name="Normal 3 4 6 2 3" xfId="41219"/>
    <cellStyle name="Normal 3 4 6 3" xfId="20571"/>
    <cellStyle name="Normal 3 4 6 3 2" xfId="41218"/>
    <cellStyle name="Normal 3 4 6 4" xfId="20572"/>
    <cellStyle name="Normal 3 4 6 4 2" xfId="41217"/>
    <cellStyle name="Normal 3 4 6 5" xfId="30116"/>
    <cellStyle name="Normal 3 4 6 5 2" xfId="41216"/>
    <cellStyle name="Normal 3 4 6 6" xfId="20568"/>
    <cellStyle name="Normal 3 4 6 7" xfId="53928"/>
    <cellStyle name="Normal 3 4 6 8" xfId="3391"/>
    <cellStyle name="Normal 3 4 7" xfId="1642"/>
    <cellStyle name="Normal 3 4 7 2" xfId="20574"/>
    <cellStyle name="Normal 3 4 7 2 2" xfId="20575"/>
    <cellStyle name="Normal 3 4 7 2 2 2" xfId="41214"/>
    <cellStyle name="Normal 3 4 7 2 3" xfId="41213"/>
    <cellStyle name="Normal 3 4 7 3" xfId="20576"/>
    <cellStyle name="Normal 3 4 7 3 2" xfId="41212"/>
    <cellStyle name="Normal 3 4 7 4" xfId="20577"/>
    <cellStyle name="Normal 3 4 7 4 2" xfId="41211"/>
    <cellStyle name="Normal 3 4 7 5" xfId="30117"/>
    <cellStyle name="Normal 3 4 7 5 2" xfId="33887"/>
    <cellStyle name="Normal 3 4 7 6" xfId="20573"/>
    <cellStyle name="Normal 3 4 7 7" xfId="55587"/>
    <cellStyle name="Normal 3 4 7 8" xfId="3392"/>
    <cellStyle name="Normal 3 4 8" xfId="20578"/>
    <cellStyle name="Normal 3 4 8 2" xfId="20579"/>
    <cellStyle name="Normal 3 4 8 2 2" xfId="20580"/>
    <cellStyle name="Normal 3 4 8 2 2 2" xfId="20581"/>
    <cellStyle name="Normal 3 4 8 2 2 2 2" xfId="41215"/>
    <cellStyle name="Normal 3 4 8 2 2 3" xfId="33650"/>
    <cellStyle name="Normal 3 4 8 2 3" xfId="20582"/>
    <cellStyle name="Normal 3 4 8 2 3 2" xfId="32583"/>
    <cellStyle name="Normal 3 4 8 2 4" xfId="20583"/>
    <cellStyle name="Normal 3 4 8 2 4 2" xfId="52998"/>
    <cellStyle name="Normal 3 4 8 2 5" xfId="20584"/>
    <cellStyle name="Normal 3 4 8 2 5 2" xfId="41210"/>
    <cellStyle name="Normal 3 4 8 2 6" xfId="56768"/>
    <cellStyle name="Normal 3 4 8 3" xfId="20585"/>
    <cellStyle name="Normal 3 4 8 3 2" xfId="20586"/>
    <cellStyle name="Normal 3 4 8 3 2 2" xfId="32582"/>
    <cellStyle name="Normal 3 4 8 3 3" xfId="20587"/>
    <cellStyle name="Normal 3 4 8 3 3 2" xfId="33886"/>
    <cellStyle name="Normal 3 4 8 3 4" xfId="56769"/>
    <cellStyle name="Normal 3 4 8 4" xfId="20588"/>
    <cellStyle name="Normal 3 4 8 4 2" xfId="41209"/>
    <cellStyle name="Normal 3 4 8 5" xfId="20589"/>
    <cellStyle name="Normal 3 4 8 5 2" xfId="56767"/>
    <cellStyle name="Normal 3 4 8 6" xfId="20590"/>
    <cellStyle name="Normal 3 4 8 6 2" xfId="3915"/>
    <cellStyle name="Normal 3 4 8 7" xfId="20591"/>
    <cellStyle name="Normal 3 4 8 7 2" xfId="41208"/>
    <cellStyle name="Normal 3 4 8 8" xfId="41190"/>
    <cellStyle name="Normal 3 4 9" xfId="20592"/>
    <cellStyle name="Normal 3 4 9 2" xfId="20593"/>
    <cellStyle name="Normal 3 4 9 2 2" xfId="20594"/>
    <cellStyle name="Normal 3 4 9 2 2 2" xfId="20595"/>
    <cellStyle name="Normal 3 4 9 2 2 2 2" xfId="56765"/>
    <cellStyle name="Normal 3 4 9 2 2 3" xfId="41207"/>
    <cellStyle name="Normal 3 4 9 2 3" xfId="20596"/>
    <cellStyle name="Normal 3 4 9 2 3 2" xfId="41206"/>
    <cellStyle name="Normal 3 4 9 2 4" xfId="20597"/>
    <cellStyle name="Normal 3 4 9 2 4 2" xfId="53927"/>
    <cellStyle name="Normal 3 4 9 2 5" xfId="20598"/>
    <cellStyle name="Normal 3 4 9 2 5 2" xfId="53926"/>
    <cellStyle name="Normal 3 4 9 2 6" xfId="41203"/>
    <cellStyle name="Normal 3 4 9 3" xfId="20599"/>
    <cellStyle name="Normal 3 4 9 3 2" xfId="20600"/>
    <cellStyle name="Normal 3 4 9 3 2 2" xfId="41202"/>
    <cellStyle name="Normal 3 4 9 3 3" xfId="20601"/>
    <cellStyle name="Normal 3 4 9 3 3 2" xfId="41201"/>
    <cellStyle name="Normal 3 4 9 3 4" xfId="41200"/>
    <cellStyle name="Normal 3 4 9 4" xfId="20602"/>
    <cellStyle name="Normal 3 4 9 4 2" xfId="33884"/>
    <cellStyle name="Normal 3 4 9 5" xfId="20603"/>
    <cellStyle name="Normal 3 4 9 5 2" xfId="41204"/>
    <cellStyle name="Normal 3 4 9 6" xfId="20604"/>
    <cellStyle name="Normal 3 4 9 6 2" xfId="33404"/>
    <cellStyle name="Normal 3 4 9 7" xfId="20605"/>
    <cellStyle name="Normal 3 4 9 7 2" xfId="41199"/>
    <cellStyle name="Normal 3 4 9 8" xfId="20606"/>
    <cellStyle name="Normal 3 4 9 8 2" xfId="53921"/>
    <cellStyle name="Normal 3 4 9 9" xfId="4093"/>
    <cellStyle name="Normal 3 4_Risikomatrise BM 2011" xfId="1643"/>
    <cellStyle name="Normal 3 5" xfId="1644"/>
    <cellStyle name="Normal 3 5 2" xfId="1645"/>
    <cellStyle name="Normal 3 5 2 2" xfId="20609"/>
    <cellStyle name="Normal 3 5 2 2 2" xfId="20610"/>
    <cellStyle name="Normal 3 5 2 2 2 2" xfId="41197"/>
    <cellStyle name="Normal 3 5 2 2 3" xfId="41196"/>
    <cellStyle name="Normal 3 5 2 3" xfId="20611"/>
    <cellStyle name="Normal 3 5 2 3 2" xfId="33883"/>
    <cellStyle name="Normal 3 5 2 4" xfId="20612"/>
    <cellStyle name="Normal 3 5 2 4 2" xfId="41198"/>
    <cellStyle name="Normal 3 5 2 5" xfId="30119"/>
    <cellStyle name="Normal 3 5 2 5 2" xfId="41195"/>
    <cellStyle name="Normal 3 5 2 6" xfId="20608"/>
    <cellStyle name="Normal 3 5 2 7" xfId="41194"/>
    <cellStyle name="Normal 3 5 2 8" xfId="3394"/>
    <cellStyle name="Normal 3 5 3" xfId="20613"/>
    <cellStyle name="Normal 3 5 3 2" xfId="20614"/>
    <cellStyle name="Normal 3 5 3 2 2" xfId="41193"/>
    <cellStyle name="Normal 3 5 3 3" xfId="41192"/>
    <cellStyle name="Normal 3 5 4" xfId="20615"/>
    <cellStyle name="Normal 3 5 4 2" xfId="41191"/>
    <cellStyle name="Normal 3 5 5" xfId="20616"/>
    <cellStyle name="Normal 3 5 5 2" xfId="56766"/>
    <cellStyle name="Normal 3 5 6" xfId="30118"/>
    <cellStyle name="Normal 3 5 6 2" xfId="32581"/>
    <cellStyle name="Normal 3 5 7" xfId="20607"/>
    <cellStyle name="Normal 3 5 8" xfId="32580"/>
    <cellStyle name="Normal 3 5 9" xfId="3393"/>
    <cellStyle name="Normal 3 6" xfId="1646"/>
    <cellStyle name="Normal 3 6 2" xfId="20618"/>
    <cellStyle name="Normal 3 6 2 2" xfId="20619"/>
    <cellStyle name="Normal 3 6 2 2 2" xfId="41180"/>
    <cellStyle name="Normal 3 6 2 3" xfId="41189"/>
    <cellStyle name="Normal 3 6 3" xfId="20620"/>
    <cellStyle name="Normal 3 6 3 2" xfId="41188"/>
    <cellStyle name="Normal 3 6 4" xfId="20621"/>
    <cellStyle name="Normal 3 6 4 2" xfId="41187"/>
    <cellStyle name="Normal 3 6 5" xfId="30120"/>
    <cellStyle name="Normal 3 6 5 2" xfId="41186"/>
    <cellStyle name="Normal 3 6 6" xfId="20617"/>
    <cellStyle name="Normal 3 6 7" xfId="41185"/>
    <cellStyle name="Normal 3 6 8" xfId="3395"/>
    <cellStyle name="Normal 3 7" xfId="1647"/>
    <cellStyle name="Normal 3 7 2" xfId="20623"/>
    <cellStyle name="Normal 3 7 2 2" xfId="20624"/>
    <cellStyle name="Normal 3 7 2 2 2" xfId="41184"/>
    <cellStyle name="Normal 3 7 2 3" xfId="41183"/>
    <cellStyle name="Normal 3 7 3" xfId="20625"/>
    <cellStyle name="Normal 3 7 3 2" xfId="41182"/>
    <cellStyle name="Normal 3 7 4" xfId="20626"/>
    <cellStyle name="Normal 3 7 4 2" xfId="41181"/>
    <cellStyle name="Normal 3 7 5" xfId="30121"/>
    <cellStyle name="Normal 3 7 5 2" xfId="32579"/>
    <cellStyle name="Normal 3 7 6" xfId="20622"/>
    <cellStyle name="Normal 3 7 7" xfId="41179"/>
    <cellStyle name="Normal 3 7 8" xfId="3396"/>
    <cellStyle name="Normal 3 8" xfId="1648"/>
    <cellStyle name="Normal 3 8 2" xfId="20628"/>
    <cellStyle name="Normal 3 8 2 2" xfId="20629"/>
    <cellStyle name="Normal 3 8 2 2 2" xfId="55016"/>
    <cellStyle name="Normal 3 8 2 3" xfId="41178"/>
    <cellStyle name="Normal 3 8 3" xfId="20630"/>
    <cellStyle name="Normal 3 8 3 2" xfId="41177"/>
    <cellStyle name="Normal 3 8 4" xfId="20631"/>
    <cellStyle name="Normal 3 8 4 2" xfId="41176"/>
    <cellStyle name="Normal 3 8 5" xfId="30122"/>
    <cellStyle name="Normal 3 8 5 2" xfId="55015"/>
    <cellStyle name="Normal 3 8 6" xfId="20627"/>
    <cellStyle name="Normal 3 8 7" xfId="41175"/>
    <cellStyle name="Normal 3 8 8" xfId="3397"/>
    <cellStyle name="Normal 3 9" xfId="1649"/>
    <cellStyle name="Normal 3 9 2" xfId="20633"/>
    <cellStyle name="Normal 3 9 2 2" xfId="20634"/>
    <cellStyle name="Normal 3 9 2 2 2" xfId="55014"/>
    <cellStyle name="Normal 3 9 2 3" xfId="41174"/>
    <cellStyle name="Normal 3 9 3" xfId="20635"/>
    <cellStyle name="Normal 3 9 3 2" xfId="55013"/>
    <cellStyle name="Normal 3 9 4" xfId="20636"/>
    <cellStyle name="Normal 3 9 4 2" xfId="41173"/>
    <cellStyle name="Normal 3 9 5" xfId="30123"/>
    <cellStyle name="Normal 3 9 5 2" xfId="55012"/>
    <cellStyle name="Normal 3 9 6" xfId="20632"/>
    <cellStyle name="Normal 3 9 7" xfId="30911"/>
    <cellStyle name="Normal 3 9 8" xfId="3398"/>
    <cellStyle name="Normal 3_20101130 Opprinnelig belåningsgrad PBK" xfId="1650"/>
    <cellStyle name="Normal 30" xfId="1651"/>
    <cellStyle name="Normal 30 10" xfId="30124"/>
    <cellStyle name="Normal 30 10 2" xfId="41172"/>
    <cellStyle name="Normal 30 11" xfId="20637"/>
    <cellStyle name="Normal 30 12" xfId="55011"/>
    <cellStyle name="Normal 30 13" xfId="3399"/>
    <cellStyle name="Normal 30 2" xfId="1652"/>
    <cellStyle name="Normal 30 2 10" xfId="20639"/>
    <cellStyle name="Normal 30 2 10 2" xfId="41171"/>
    <cellStyle name="Normal 30 2 11" xfId="20640"/>
    <cellStyle name="Normal 30 2 11 2" xfId="55010"/>
    <cellStyle name="Normal 30 2 12" xfId="30125"/>
    <cellStyle name="Normal 30 2 12 2" xfId="41170"/>
    <cellStyle name="Normal 30 2 13" xfId="20638"/>
    <cellStyle name="Normal 30 2 14" xfId="55009"/>
    <cellStyle name="Normal 30 2 15" xfId="3400"/>
    <cellStyle name="Normal 30 2 2" xfId="1653"/>
    <cellStyle name="Normal 30 2 2 10" xfId="20642"/>
    <cellStyle name="Normal 30 2 2 10 2" xfId="41169"/>
    <cellStyle name="Normal 30 2 2 11" xfId="20643"/>
    <cellStyle name="Normal 30 2 2 11 2" xfId="55008"/>
    <cellStyle name="Normal 30 2 2 12" xfId="20644"/>
    <cellStyle name="Normal 30 2 2 12 2" xfId="41168"/>
    <cellStyle name="Normal 30 2 2 13" xfId="20641"/>
    <cellStyle name="Normal 30 2 2 13 2" xfId="55007"/>
    <cellStyle name="Normal 30 2 2 14" xfId="41167"/>
    <cellStyle name="Normal 30 2 2 15" xfId="55006"/>
    <cellStyle name="Normal 30 2 2 16" xfId="41166"/>
    <cellStyle name="Normal 30 2 2 17" xfId="41165"/>
    <cellStyle name="Normal 30 2 2 18" xfId="3401"/>
    <cellStyle name="Normal 30 2 2 2" xfId="1654"/>
    <cellStyle name="Normal 30 2 2 2 2" xfId="20646"/>
    <cellStyle name="Normal 30 2 2 2 2 2" xfId="20647"/>
    <cellStyle name="Normal 30 2 2 2 2 2 2" xfId="41164"/>
    <cellStyle name="Normal 30 2 2 2 2 3" xfId="41163"/>
    <cellStyle name="Normal 30 2 2 2 3" xfId="20648"/>
    <cellStyle name="Normal 30 2 2 2 3 2" xfId="57424"/>
    <cellStyle name="Normal 30 2 2 2 4" xfId="20649"/>
    <cellStyle name="Normal 30 2 2 2 4 2" xfId="55005"/>
    <cellStyle name="Normal 30 2 2 2 5" xfId="30126"/>
    <cellStyle name="Normal 30 2 2 2 5 2" xfId="41161"/>
    <cellStyle name="Normal 30 2 2 2 6" xfId="20645"/>
    <cellStyle name="Normal 30 2 2 2 7" xfId="41160"/>
    <cellStyle name="Normal 30 2 2 2 8" xfId="3402"/>
    <cellStyle name="Normal 30 2 2 3" xfId="1655"/>
    <cellStyle name="Normal 30 2 2 3 2" xfId="20651"/>
    <cellStyle name="Normal 30 2 2 3 2 2" xfId="20652"/>
    <cellStyle name="Normal 30 2 2 3 2 2 2" xfId="52999"/>
    <cellStyle name="Normal 30 2 2 3 2 3" xfId="41159"/>
    <cellStyle name="Normal 30 2 2 3 3" xfId="20653"/>
    <cellStyle name="Normal 30 2 2 3 3 2" xfId="20654"/>
    <cellStyle name="Normal 30 2 2 3 3 2 2" xfId="55004"/>
    <cellStyle name="Normal 30 2 2 3 3 3" xfId="41158"/>
    <cellStyle name="Normal 30 2 2 3 4" xfId="20655"/>
    <cellStyle name="Normal 30 2 2 3 4 2" xfId="33882"/>
    <cellStyle name="Normal 30 2 2 3 5" xfId="20656"/>
    <cellStyle name="Normal 30 2 2 3 5 2" xfId="41162"/>
    <cellStyle name="Normal 30 2 2 3 6" xfId="30127"/>
    <cellStyle name="Normal 30 2 2 3 6 2" xfId="41157"/>
    <cellStyle name="Normal 30 2 2 3 7" xfId="20650"/>
    <cellStyle name="Normal 30 2 2 3 8" xfId="41156"/>
    <cellStyle name="Normal 30 2 2 3 9" xfId="3403"/>
    <cellStyle name="Normal 30 2 2 4" xfId="20657"/>
    <cellStyle name="Normal 30 2 2 4 2" xfId="20658"/>
    <cellStyle name="Normal 30 2 2 4 2 2" xfId="20659"/>
    <cellStyle name="Normal 30 2 2 4 2 2 2" xfId="20660"/>
    <cellStyle name="Normal 30 2 2 4 2 2 2 2" xfId="41155"/>
    <cellStyle name="Normal 30 2 2 4 2 2 3" xfId="55003"/>
    <cellStyle name="Normal 30 2 2 4 2 3" xfId="20661"/>
    <cellStyle name="Normal 30 2 2 4 2 3 2" xfId="41154"/>
    <cellStyle name="Normal 30 2 2 4 2 4" xfId="20662"/>
    <cellStyle name="Normal 30 2 2 4 2 4 2" xfId="41153"/>
    <cellStyle name="Normal 30 2 2 4 2 5" xfId="20663"/>
    <cellStyle name="Normal 30 2 2 4 2 5 2" xfId="41152"/>
    <cellStyle name="Normal 30 2 2 4 2 6" xfId="41151"/>
    <cellStyle name="Normal 30 2 2 4 3" xfId="20664"/>
    <cellStyle name="Normal 30 2 2 4 3 2" xfId="20665"/>
    <cellStyle name="Normal 30 2 2 4 3 2 2" xfId="41150"/>
    <cellStyle name="Normal 30 2 2 4 3 3" xfId="20666"/>
    <cellStyle name="Normal 30 2 2 4 3 3 2" xfId="3831"/>
    <cellStyle name="Normal 30 2 2 4 3 4" xfId="41148"/>
    <cellStyle name="Normal 30 2 2 4 4" xfId="20667"/>
    <cellStyle name="Normal 30 2 2 4 4 2" xfId="41149"/>
    <cellStyle name="Normal 30 2 2 4 5" xfId="20668"/>
    <cellStyle name="Normal 30 2 2 4 5 2" xfId="53924"/>
    <cellStyle name="Normal 30 2 2 4 6" xfId="20669"/>
    <cellStyle name="Normal 30 2 2 4 6 2" xfId="53624"/>
    <cellStyle name="Normal 30 2 2 4 7" xfId="20670"/>
    <cellStyle name="Normal 30 2 2 4 7 2" xfId="41147"/>
    <cellStyle name="Normal 30 2 2 4 8" xfId="34914"/>
    <cellStyle name="Normal 30 2 2 5" xfId="20671"/>
    <cellStyle name="Normal 30 2 2 5 2" xfId="20672"/>
    <cellStyle name="Normal 30 2 2 5 2 2" xfId="20673"/>
    <cellStyle name="Normal 30 2 2 5 2 2 2" xfId="20674"/>
    <cellStyle name="Normal 30 2 2 5 2 2 2 2" xfId="55001"/>
    <cellStyle name="Normal 30 2 2 5 2 2 3" xfId="41146"/>
    <cellStyle name="Normal 30 2 2 5 2 3" xfId="20675"/>
    <cellStyle name="Normal 30 2 2 5 2 3 2" xfId="41145"/>
    <cellStyle name="Normal 30 2 2 5 2 4" xfId="20676"/>
    <cellStyle name="Normal 30 2 2 5 2 4 2" xfId="41144"/>
    <cellStyle name="Normal 30 2 2 5 2 5" xfId="20677"/>
    <cellStyle name="Normal 30 2 2 5 2 5 2" xfId="31873"/>
    <cellStyle name="Normal 30 2 2 5 2 6" xfId="41143"/>
    <cellStyle name="Normal 30 2 2 5 3" xfId="20678"/>
    <cellStyle name="Normal 30 2 2 5 3 2" xfId="20679"/>
    <cellStyle name="Normal 30 2 2 5 3 2 2" xfId="30689"/>
    <cellStyle name="Normal 30 2 2 5 3 3" xfId="20680"/>
    <cellStyle name="Normal 30 2 2 5 3 3 2" xfId="41125"/>
    <cellStyle name="Normal 30 2 2 5 3 4" xfId="52997"/>
    <cellStyle name="Normal 30 2 2 5 4" xfId="20681"/>
    <cellStyle name="Normal 30 2 2 5 4 2" xfId="41142"/>
    <cellStyle name="Normal 30 2 2 5 5" xfId="20682"/>
    <cellStyle name="Normal 30 2 2 5 5 2" xfId="33881"/>
    <cellStyle name="Normal 30 2 2 5 6" xfId="20683"/>
    <cellStyle name="Normal 30 2 2 5 6 2" xfId="55002"/>
    <cellStyle name="Normal 30 2 2 5 7" xfId="20684"/>
    <cellStyle name="Normal 30 2 2 5 7 2" xfId="41141"/>
    <cellStyle name="Normal 30 2 2 5 8" xfId="53923"/>
    <cellStyle name="Normal 30 2 2 6" xfId="20685"/>
    <cellStyle name="Normal 30 2 2 6 2" xfId="20686"/>
    <cellStyle name="Normal 30 2 2 6 2 2" xfId="20687"/>
    <cellStyle name="Normal 30 2 2 6 2 2 2" xfId="41139"/>
    <cellStyle name="Normal 30 2 2 6 2 3" xfId="41138"/>
    <cellStyle name="Normal 30 2 2 6 3" xfId="20688"/>
    <cellStyle name="Normal 30 2 2 6 3 2" xfId="54991"/>
    <cellStyle name="Normal 30 2 2 6 4" xfId="20689"/>
    <cellStyle name="Normal 30 2 2 6 4 2" xfId="41137"/>
    <cellStyle name="Normal 30 2 2 6 5" xfId="20690"/>
    <cellStyle name="Normal 30 2 2 6 5 2" xfId="30910"/>
    <cellStyle name="Normal 30 2 2 6 6" xfId="41136"/>
    <cellStyle name="Normal 30 2 2 7" xfId="20691"/>
    <cellStyle name="Normal 30 2 2 7 2" xfId="20692"/>
    <cellStyle name="Normal 30 2 2 7 2 2" xfId="41135"/>
    <cellStyle name="Normal 30 2 2 7 3" xfId="20693"/>
    <cellStyle name="Normal 30 2 2 7 3 2" xfId="41134"/>
    <cellStyle name="Normal 30 2 2 7 4" xfId="55000"/>
    <cellStyle name="Normal 30 2 2 8" xfId="20694"/>
    <cellStyle name="Normal 30 2 2 8 2" xfId="41133"/>
    <cellStyle name="Normal 30 2 2 9" xfId="20695"/>
    <cellStyle name="Normal 30 2 2 9 2" xfId="33880"/>
    <cellStyle name="Normal 30 2 2_Risikomatrise BM 2012" xfId="20696"/>
    <cellStyle name="Normal 30 2 3" xfId="1656"/>
    <cellStyle name="Normal 30 2 3 2" xfId="20698"/>
    <cellStyle name="Normal 30 2 3 2 2" xfId="20699"/>
    <cellStyle name="Normal 30 2 3 2 2 2" xfId="20700"/>
    <cellStyle name="Normal 30 2 3 2 2 2 2" xfId="41140"/>
    <cellStyle name="Normal 30 2 3 2 2 3" xfId="54999"/>
    <cellStyle name="Normal 30 2 3 2 3" xfId="20701"/>
    <cellStyle name="Normal 30 2 3 2 3 2" xfId="41132"/>
    <cellStyle name="Normal 30 2 3 2 4" xfId="41131"/>
    <cellStyle name="Normal 30 2 3 3" xfId="20702"/>
    <cellStyle name="Normal 30 2 3 3 2" xfId="20703"/>
    <cellStyle name="Normal 30 2 3 3 2 2" xfId="54998"/>
    <cellStyle name="Normal 30 2 3 3 3" xfId="41130"/>
    <cellStyle name="Normal 30 2 3 4" xfId="20704"/>
    <cellStyle name="Normal 30 2 3 4 2" xfId="41129"/>
    <cellStyle name="Normal 30 2 3 5" xfId="20705"/>
    <cellStyle name="Normal 30 2 3 5 2" xfId="41128"/>
    <cellStyle name="Normal 30 2 3 6" xfId="30128"/>
    <cellStyle name="Normal 30 2 3 6 2" xfId="41127"/>
    <cellStyle name="Normal 30 2 3 7" xfId="20697"/>
    <cellStyle name="Normal 30 2 3 8" xfId="41126"/>
    <cellStyle name="Normal 30 2 3 9" xfId="3404"/>
    <cellStyle name="Normal 30 2 3_Score samlet Q4 2011" xfId="20706"/>
    <cellStyle name="Normal 30 2 4" xfId="1657"/>
    <cellStyle name="Normal 30 2 4 10" xfId="20707"/>
    <cellStyle name="Normal 30 2 4 10 2" xfId="53623"/>
    <cellStyle name="Normal 30 2 4 11" xfId="41116"/>
    <cellStyle name="Normal 30 2 4 12" xfId="41124"/>
    <cellStyle name="Normal 30 2 4 13" xfId="41123"/>
    <cellStyle name="Normal 30 2 4 14" xfId="41122"/>
    <cellStyle name="Normal 30 2 4 15" xfId="3405"/>
    <cellStyle name="Normal 30 2 4 2" xfId="20708"/>
    <cellStyle name="Normal 30 2 4 2 2" xfId="20709"/>
    <cellStyle name="Normal 30 2 4 2 2 2" xfId="20710"/>
    <cellStyle name="Normal 30 2 4 2 2 2 2" xfId="41121"/>
    <cellStyle name="Normal 30 2 4 2 2 3" xfId="41120"/>
    <cellStyle name="Normal 30 2 4 2 3" xfId="20711"/>
    <cellStyle name="Normal 30 2 4 2 3 2" xfId="41119"/>
    <cellStyle name="Normal 30 2 4 2 4" xfId="54997"/>
    <cellStyle name="Normal 30 2 4 3" xfId="20712"/>
    <cellStyle name="Normal 30 2 4 3 2" xfId="20713"/>
    <cellStyle name="Normal 30 2 4 3 2 2" xfId="20714"/>
    <cellStyle name="Normal 30 2 4 3 2 2 2" xfId="41118"/>
    <cellStyle name="Normal 30 2 4 3 2 3" xfId="20715"/>
    <cellStyle name="Normal 30 2 4 3 2 3 2" xfId="41117"/>
    <cellStyle name="Normal 30 2 4 3 2 4" xfId="34913"/>
    <cellStyle name="Normal 30 2 4 3 3" xfId="20716"/>
    <cellStyle name="Normal 30 2 4 3 3 2" xfId="54996"/>
    <cellStyle name="Normal 30 2 4 3 4" xfId="20717"/>
    <cellStyle name="Normal 30 2 4 3 4 2" xfId="52996"/>
    <cellStyle name="Normal 30 2 4 3 5" xfId="20718"/>
    <cellStyle name="Normal 30 2 4 3 5 2" xfId="31872"/>
    <cellStyle name="Normal 30 2 4 3 6" xfId="41115"/>
    <cellStyle name="Normal 30 2 4 4" xfId="20719"/>
    <cellStyle name="Normal 30 2 4 4 2" xfId="20720"/>
    <cellStyle name="Normal 30 2 4 4 2 2" xfId="33328"/>
    <cellStyle name="Normal 30 2 4 4 3" xfId="20721"/>
    <cellStyle name="Normal 30 2 4 4 3 2" xfId="54575"/>
    <cellStyle name="Normal 30 2 4 4 4" xfId="41113"/>
    <cellStyle name="Normal 30 2 4 5" xfId="20722"/>
    <cellStyle name="Normal 30 2 4 5 2" xfId="52990"/>
    <cellStyle name="Normal 30 2 4 6" xfId="20723"/>
    <cellStyle name="Normal 30 2 4 6 2" xfId="53622"/>
    <cellStyle name="Normal 30 2 4 7" xfId="20724"/>
    <cellStyle name="Normal 30 2 4 7 2" xfId="41112"/>
    <cellStyle name="Normal 30 2 4 8" xfId="20725"/>
    <cellStyle name="Normal 30 2 4 8 2" xfId="57360"/>
    <cellStyle name="Normal 30 2 4 9" xfId="20726"/>
    <cellStyle name="Normal 30 2 4 9 2" xfId="34912"/>
    <cellStyle name="Normal 30 2 5" xfId="20727"/>
    <cellStyle name="Normal 30 2 5 2" xfId="20728"/>
    <cellStyle name="Normal 30 2 5 2 2" xfId="20729"/>
    <cellStyle name="Normal 30 2 5 2 2 2" xfId="54995"/>
    <cellStyle name="Normal 30 2 5 2 3" xfId="52994"/>
    <cellStyle name="Normal 30 2 5 3" xfId="20730"/>
    <cellStyle name="Normal 30 2 5 3 2" xfId="31871"/>
    <cellStyle name="Normal 30 2 5 4" xfId="41111"/>
    <cellStyle name="Normal 30 2 6" xfId="20731"/>
    <cellStyle name="Normal 30 2 6 2" xfId="20732"/>
    <cellStyle name="Normal 30 2 6 2 2" xfId="20733"/>
    <cellStyle name="Normal 30 2 6 2 2 2" xfId="52993"/>
    <cellStyle name="Normal 30 2 6 2 3" xfId="54574"/>
    <cellStyle name="Normal 30 2 6 3" xfId="20734"/>
    <cellStyle name="Normal 30 2 6 3 2" xfId="41110"/>
    <cellStyle name="Normal 30 2 6 4" xfId="52992"/>
    <cellStyle name="Normal 30 2 7" xfId="20735"/>
    <cellStyle name="Normal 30 2 7 2" xfId="20736"/>
    <cellStyle name="Normal 30 2 7 2 2" xfId="20737"/>
    <cellStyle name="Normal 30 2 7 2 2 2" xfId="53621"/>
    <cellStyle name="Normal 30 2 7 2 3" xfId="41109"/>
    <cellStyle name="Normal 30 2 7 3" xfId="20738"/>
    <cellStyle name="Normal 30 2 7 3 2" xfId="52991"/>
    <cellStyle name="Normal 30 2 7 4" xfId="54573"/>
    <cellStyle name="Normal 30 2 8" xfId="20739"/>
    <cellStyle name="Normal 30 2 8 2" xfId="20740"/>
    <cellStyle name="Normal 30 2 8 2 2" xfId="20741"/>
    <cellStyle name="Normal 30 2 8 2 2 2" xfId="41108"/>
    <cellStyle name="Normal 30 2 8 2 3" xfId="3853"/>
    <cellStyle name="Normal 30 2 8 3" xfId="20742"/>
    <cellStyle name="Normal 30 2 8 3 2" xfId="31870"/>
    <cellStyle name="Normal 30 2 8 4" xfId="41107"/>
    <cellStyle name="Normal 30 2 9" xfId="20743"/>
    <cellStyle name="Normal 30 2 9 2" xfId="20744"/>
    <cellStyle name="Normal 30 2 9 2 2" xfId="52986"/>
    <cellStyle name="Normal 30 2 9 3" xfId="30688"/>
    <cellStyle name="Normal 30 2_Risikomatrise samlet 2012" xfId="20745"/>
    <cellStyle name="Normal 30 3" xfId="1658"/>
    <cellStyle name="Normal 30 3 10" xfId="3406"/>
    <cellStyle name="Normal 30 3 2" xfId="20747"/>
    <cellStyle name="Normal 30 3 2 2" xfId="20748"/>
    <cellStyle name="Normal 30 3 2 2 2" xfId="20749"/>
    <cellStyle name="Normal 30 3 2 2 2 2" xfId="41106"/>
    <cellStyle name="Normal 30 3 2 2 3" xfId="54993"/>
    <cellStyle name="Normal 30 3 2 3" xfId="20750"/>
    <cellStyle name="Normal 30 3 2 3 2" xfId="54994"/>
    <cellStyle name="Normal 30 3 2 4" xfId="33879"/>
    <cellStyle name="Normal 30 3 3" xfId="20751"/>
    <cellStyle name="Normal 30 3 3 2" xfId="20752"/>
    <cellStyle name="Normal 30 3 3 2 2" xfId="41114"/>
    <cellStyle name="Normal 30 3 3 3" xfId="41105"/>
    <cellStyle name="Normal 30 3 4" xfId="20753"/>
    <cellStyle name="Normal 30 3 4 2" xfId="20754"/>
    <cellStyle name="Normal 30 3 4 2 2" xfId="41104"/>
    <cellStyle name="Normal 30 3 4 3" xfId="57359"/>
    <cellStyle name="Normal 30 3 5" xfId="20755"/>
    <cellStyle name="Normal 30 3 5 2" xfId="33403"/>
    <cellStyle name="Normal 30 3 6" xfId="20756"/>
    <cellStyle name="Normal 30 3 6 2" xfId="41103"/>
    <cellStyle name="Normal 30 3 7" xfId="30129"/>
    <cellStyle name="Normal 30 3 7 2" xfId="33878"/>
    <cellStyle name="Normal 30 3 8" xfId="20746"/>
    <cellStyle name="Normal 30 3 9" xfId="53620"/>
    <cellStyle name="Normal 30 3_Risikomatrise BM 2012" xfId="20757"/>
    <cellStyle name="Normal 30 4" xfId="1659"/>
    <cellStyle name="Normal 30 4 10" xfId="20759"/>
    <cellStyle name="Normal 30 4 10 2" xfId="41101"/>
    <cellStyle name="Normal 30 4 11" xfId="20760"/>
    <cellStyle name="Normal 30 4 11 2" xfId="52989"/>
    <cellStyle name="Normal 30 4 12" xfId="20758"/>
    <cellStyle name="Normal 30 4 12 2" xfId="53920"/>
    <cellStyle name="Normal 30 4 13" xfId="54992"/>
    <cellStyle name="Normal 30 4 14" xfId="54572"/>
    <cellStyle name="Normal 30 4 15" xfId="41100"/>
    <cellStyle name="Normal 30 4 16" xfId="41092"/>
    <cellStyle name="Normal 30 4 17" xfId="3407"/>
    <cellStyle name="Normal 30 4 2" xfId="20761"/>
    <cellStyle name="Normal 30 4 2 2" xfId="20762"/>
    <cellStyle name="Normal 30 4 2 2 2" xfId="52988"/>
    <cellStyle name="Normal 30 4 2 3" xfId="30909"/>
    <cellStyle name="Normal 30 4 3" xfId="20763"/>
    <cellStyle name="Normal 30 4 3 2" xfId="20764"/>
    <cellStyle name="Normal 30 4 3 2 2" xfId="20765"/>
    <cellStyle name="Normal 30 4 3 2 2 2" xfId="20766"/>
    <cellStyle name="Normal 30 4 3 2 2 2 2" xfId="54990"/>
    <cellStyle name="Normal 30 4 3 2 2 3" xfId="41099"/>
    <cellStyle name="Normal 30 4 3 2 3" xfId="20767"/>
    <cellStyle name="Normal 30 4 3 2 3 2" xfId="41098"/>
    <cellStyle name="Normal 30 4 3 2 4" xfId="20768"/>
    <cellStyle name="Normal 30 4 3 2 4 2" xfId="41097"/>
    <cellStyle name="Normal 30 4 3 2 5" xfId="20769"/>
    <cellStyle name="Normal 30 4 3 2 5 2" xfId="41096"/>
    <cellStyle name="Normal 30 4 3 2 6" xfId="41095"/>
    <cellStyle name="Normal 30 4 3 3" xfId="20770"/>
    <cellStyle name="Normal 30 4 3 3 2" xfId="20771"/>
    <cellStyle name="Normal 30 4 3 3 2 2" xfId="41094"/>
    <cellStyle name="Normal 30 4 3 3 3" xfId="20772"/>
    <cellStyle name="Normal 30 4 3 3 3 2" xfId="41093"/>
    <cellStyle name="Normal 30 4 3 3 4" xfId="31869"/>
    <cellStyle name="Normal 30 4 3 4" xfId="20773"/>
    <cellStyle name="Normal 30 4 3 4 2" xfId="41091"/>
    <cellStyle name="Normal 30 4 3 5" xfId="20774"/>
    <cellStyle name="Normal 30 4 3 5 2" xfId="41090"/>
    <cellStyle name="Normal 30 4 3 6" xfId="20775"/>
    <cellStyle name="Normal 30 4 3 6 2" xfId="41089"/>
    <cellStyle name="Normal 30 4 3 7" xfId="20776"/>
    <cellStyle name="Normal 30 4 3 7 2" xfId="41088"/>
    <cellStyle name="Normal 30 4 3 8" xfId="41087"/>
    <cellStyle name="Normal 30 4 4" xfId="20777"/>
    <cellStyle name="Normal 30 4 4 2" xfId="20778"/>
    <cellStyle name="Normal 30 4 4 2 2" xfId="20779"/>
    <cellStyle name="Normal 30 4 4 2 2 2" xfId="20780"/>
    <cellStyle name="Normal 30 4 4 2 2 2 2" xfId="41086"/>
    <cellStyle name="Normal 30 4 4 2 2 3" xfId="41085"/>
    <cellStyle name="Normal 30 4 4 2 3" xfId="20781"/>
    <cellStyle name="Normal 30 4 4 2 3 2" xfId="41084"/>
    <cellStyle name="Normal 30 4 4 2 4" xfId="20782"/>
    <cellStyle name="Normal 30 4 4 2 4 2" xfId="41083"/>
    <cellStyle name="Normal 30 4 4 2 5" xfId="20783"/>
    <cellStyle name="Normal 30 4 4 2 5 2" xfId="41082"/>
    <cellStyle name="Normal 30 4 4 2 6" xfId="41081"/>
    <cellStyle name="Normal 30 4 4 3" xfId="20784"/>
    <cellStyle name="Normal 30 4 4 3 2" xfId="20785"/>
    <cellStyle name="Normal 30 4 4 3 2 2" xfId="41080"/>
    <cellStyle name="Normal 30 4 4 3 3" xfId="20786"/>
    <cellStyle name="Normal 30 4 4 3 3 2" xfId="54989"/>
    <cellStyle name="Normal 30 4 4 3 4" xfId="41079"/>
    <cellStyle name="Normal 30 4 4 4" xfId="20787"/>
    <cellStyle name="Normal 30 4 4 4 2" xfId="54988"/>
    <cellStyle name="Normal 30 4 4 5" xfId="20788"/>
    <cellStyle name="Normal 30 4 4 5 2" xfId="41078"/>
    <cellStyle name="Normal 30 4 4 6" xfId="20789"/>
    <cellStyle name="Normal 30 4 4 6 2" xfId="54987"/>
    <cellStyle name="Normal 30 4 4 7" xfId="20790"/>
    <cellStyle name="Normal 30 4 4 7 2" xfId="41077"/>
    <cellStyle name="Normal 30 4 4 8" xfId="56764"/>
    <cellStyle name="Normal 30 4 5" xfId="20791"/>
    <cellStyle name="Normal 30 4 5 2" xfId="20792"/>
    <cellStyle name="Normal 30 4 5 2 2" xfId="20793"/>
    <cellStyle name="Normal 30 4 5 2 2 2" xfId="3916"/>
    <cellStyle name="Normal 30 4 5 2 3" xfId="41076"/>
    <cellStyle name="Normal 30 4 5 3" xfId="20794"/>
    <cellStyle name="Normal 30 4 5 3 2" xfId="56763"/>
    <cellStyle name="Normal 30 4 5 4" xfId="20795"/>
    <cellStyle name="Normal 30 4 5 4 2" xfId="54986"/>
    <cellStyle name="Normal 30 4 5 5" xfId="20796"/>
    <cellStyle name="Normal 30 4 5 5 2" xfId="32578"/>
    <cellStyle name="Normal 30 4 5 6" xfId="54981"/>
    <cellStyle name="Normal 30 4 6" xfId="20797"/>
    <cellStyle name="Normal 30 4 6 2" xfId="20798"/>
    <cellStyle name="Normal 30 4 6 2 2" xfId="54985"/>
    <cellStyle name="Normal 30 4 6 3" xfId="20799"/>
    <cellStyle name="Normal 30 4 6 3 2" xfId="41075"/>
    <cellStyle name="Normal 30 4 6 4" xfId="54984"/>
    <cellStyle name="Normal 30 4 7" xfId="20800"/>
    <cellStyle name="Normal 30 4 7 2" xfId="41074"/>
    <cellStyle name="Normal 30 4 8" xfId="20801"/>
    <cellStyle name="Normal 30 4 8 2" xfId="54983"/>
    <cellStyle name="Normal 30 4 9" xfId="20802"/>
    <cellStyle name="Normal 30 4 9 2" xfId="41073"/>
    <cellStyle name="Normal 30 5" xfId="1660"/>
    <cellStyle name="Normal 30 5 2" xfId="20804"/>
    <cellStyle name="Normal 30 5 2 2" xfId="20805"/>
    <cellStyle name="Normal 30 5 2 2 2" xfId="54982"/>
    <cellStyle name="Normal 30 5 2 3" xfId="41072"/>
    <cellStyle name="Normal 30 5 3" xfId="20806"/>
    <cellStyle name="Normal 30 5 3 2" xfId="20807"/>
    <cellStyle name="Normal 30 5 3 2 2" xfId="32577"/>
    <cellStyle name="Normal 30 5 3 3" xfId="41071"/>
    <cellStyle name="Normal 30 5 4" xfId="20808"/>
    <cellStyle name="Normal 30 5 4 2" xfId="54980"/>
    <cellStyle name="Normal 30 5 5" xfId="20809"/>
    <cellStyle name="Normal 30 5 5 2" xfId="33877"/>
    <cellStyle name="Normal 30 5 6" xfId="30130"/>
    <cellStyle name="Normal 30 5 6 2" xfId="41102"/>
    <cellStyle name="Normal 30 5 7" xfId="20803"/>
    <cellStyle name="Normal 30 5 8" xfId="41070"/>
    <cellStyle name="Normal 30 5 9" xfId="3408"/>
    <cellStyle name="Normal 30 6" xfId="20810"/>
    <cellStyle name="Normal 30 6 2" xfId="20811"/>
    <cellStyle name="Normal 30 6 2 2" xfId="20812"/>
    <cellStyle name="Normal 30 6 2 2 2" xfId="20813"/>
    <cellStyle name="Normal 30 6 2 2 2 2" xfId="41069"/>
    <cellStyle name="Normal 30 6 2 2 3" xfId="20814"/>
    <cellStyle name="Normal 30 6 2 2 3 2" xfId="33885"/>
    <cellStyle name="Normal 30 6 2 2 4" xfId="41205"/>
    <cellStyle name="Normal 30 6 2 3" xfId="20815"/>
    <cellStyle name="Normal 30 6 2 3 2" xfId="53919"/>
    <cellStyle name="Normal 30 6 2 4" xfId="20816"/>
    <cellStyle name="Normal 30 6 2 4 2" xfId="33876"/>
    <cellStyle name="Normal 30 6 2 5" xfId="20817"/>
    <cellStyle name="Normal 30 6 2 5 2" xfId="41068"/>
    <cellStyle name="Normal 30 6 2 6" xfId="55585"/>
    <cellStyle name="Normal 30 6 3" xfId="20818"/>
    <cellStyle name="Normal 30 6 3 2" xfId="20819"/>
    <cellStyle name="Normal 30 6 3 2 2" xfId="41067"/>
    <cellStyle name="Normal 30 6 3 3" xfId="20820"/>
    <cellStyle name="Normal 30 6 3 3 2" xfId="54977"/>
    <cellStyle name="Normal 30 6 3 4" xfId="33875"/>
    <cellStyle name="Normal 30 6 4" xfId="20821"/>
    <cellStyle name="Normal 30 6 4 2" xfId="54978"/>
    <cellStyle name="Normal 30 6 5" xfId="20822"/>
    <cellStyle name="Normal 30 6 5 2" xfId="53918"/>
    <cellStyle name="Normal 30 6 6" xfId="20823"/>
    <cellStyle name="Normal 30 6 6 2" xfId="54976"/>
    <cellStyle name="Normal 30 6 7" xfId="20824"/>
    <cellStyle name="Normal 30 6 7 2" xfId="41065"/>
    <cellStyle name="Normal 30 6 8" xfId="20825"/>
    <cellStyle name="Normal 30 6 8 2" xfId="54975"/>
    <cellStyle name="Normal 30 6 9" xfId="41066"/>
    <cellStyle name="Normal 30 7" xfId="20826"/>
    <cellStyle name="Normal 30 7 2" xfId="20827"/>
    <cellStyle name="Normal 30 7 2 2" xfId="20828"/>
    <cellStyle name="Normal 30 7 2 2 2" xfId="20829"/>
    <cellStyle name="Normal 30 7 2 2 2 2" xfId="53917"/>
    <cellStyle name="Normal 30 7 2 2 3" xfId="54974"/>
    <cellStyle name="Normal 30 7 2 3" xfId="20830"/>
    <cellStyle name="Normal 30 7 2 3 2" xfId="41063"/>
    <cellStyle name="Normal 30 7 2 4" xfId="20831"/>
    <cellStyle name="Normal 30 7 2 4 2" xfId="54973"/>
    <cellStyle name="Normal 30 7 2 5" xfId="20832"/>
    <cellStyle name="Normal 30 7 2 5 2" xfId="41062"/>
    <cellStyle name="Normal 30 7 2 6" xfId="33874"/>
    <cellStyle name="Normal 30 7 3" xfId="20833"/>
    <cellStyle name="Normal 30 7 3 2" xfId="20834"/>
    <cellStyle name="Normal 30 7 3 2 2" xfId="41064"/>
    <cellStyle name="Normal 30 7 3 3" xfId="53916"/>
    <cellStyle name="Normal 30 7 4" xfId="20835"/>
    <cellStyle name="Normal 30 7 4 2" xfId="41061"/>
    <cellStyle name="Normal 30 7 5" xfId="20836"/>
    <cellStyle name="Normal 30 7 5 2" xfId="54971"/>
    <cellStyle name="Normal 30 7 6" xfId="20837"/>
    <cellStyle name="Normal 30 7 6 2" xfId="41060"/>
    <cellStyle name="Normal 30 7 7" xfId="20838"/>
    <cellStyle name="Normal 30 7 7 2" xfId="54970"/>
    <cellStyle name="Normal 30 7 8" xfId="41059"/>
    <cellStyle name="Normal 30 8" xfId="20839"/>
    <cellStyle name="Normal 30 8 2" xfId="20840"/>
    <cellStyle name="Normal 30 8 2 2" xfId="54969"/>
    <cellStyle name="Normal 30 8 3" xfId="20841"/>
    <cellStyle name="Normal 30 8 3 2" xfId="33873"/>
    <cellStyle name="Normal 30 8 4" xfId="20842"/>
    <cellStyle name="Normal 30 8 4 2" xfId="54972"/>
    <cellStyle name="Normal 30 8 5" xfId="41058"/>
    <cellStyle name="Normal 30 9" xfId="20843"/>
    <cellStyle name="Normal 30 9 2" xfId="41057"/>
    <cellStyle name="Normal 30_Risikomatrise BM 2012" xfId="20844"/>
    <cellStyle name="Normal 31" xfId="1661"/>
    <cellStyle name="Normal 31 10" xfId="20846"/>
    <cellStyle name="Normal 31 10 2" xfId="41056"/>
    <cellStyle name="Normal 31 11" xfId="30131"/>
    <cellStyle name="Normal 31 11 2" xfId="41055"/>
    <cellStyle name="Normal 31 12" xfId="20845"/>
    <cellStyle name="Normal 31 13" xfId="54968"/>
    <cellStyle name="Normal 31 14" xfId="3409"/>
    <cellStyle name="Normal 31 2" xfId="1662"/>
    <cellStyle name="Normal 31 2 10" xfId="20848"/>
    <cellStyle name="Normal 31 2 10 2" xfId="41054"/>
    <cellStyle name="Normal 31 2 11" xfId="20849"/>
    <cellStyle name="Normal 31 2 11 2" xfId="41053"/>
    <cellStyle name="Normal 31 2 12" xfId="30132"/>
    <cellStyle name="Normal 31 2 12 2" xfId="41052"/>
    <cellStyle name="Normal 31 2 13" xfId="20847"/>
    <cellStyle name="Normal 31 2 14" xfId="54967"/>
    <cellStyle name="Normal 31 2 15" xfId="3410"/>
    <cellStyle name="Normal 31 2 2" xfId="1663"/>
    <cellStyle name="Normal 31 2 2 10" xfId="20851"/>
    <cellStyle name="Normal 31 2 2 10 2" xfId="41051"/>
    <cellStyle name="Normal 31 2 2 11" xfId="20852"/>
    <cellStyle name="Normal 31 2 2 11 2" xfId="41050"/>
    <cellStyle name="Normal 31 2 2 12" xfId="20853"/>
    <cellStyle name="Normal 31 2 2 12 2" xfId="41049"/>
    <cellStyle name="Normal 31 2 2 13" xfId="20850"/>
    <cellStyle name="Normal 31 2 2 13 2" xfId="54966"/>
    <cellStyle name="Normal 31 2 2 14" xfId="41048"/>
    <cellStyle name="Normal 31 2 2 15" xfId="41047"/>
    <cellStyle name="Normal 31 2 2 16" xfId="41046"/>
    <cellStyle name="Normal 31 2 2 17" xfId="54965"/>
    <cellStyle name="Normal 31 2 2 18" xfId="3411"/>
    <cellStyle name="Normal 31 2 2 2" xfId="1664"/>
    <cellStyle name="Normal 31 2 2 2 2" xfId="20855"/>
    <cellStyle name="Normal 31 2 2 2 2 2" xfId="20856"/>
    <cellStyle name="Normal 31 2 2 2 2 2 2" xfId="41045"/>
    <cellStyle name="Normal 31 2 2 2 2 3" xfId="41044"/>
    <cellStyle name="Normal 31 2 2 2 3" xfId="20857"/>
    <cellStyle name="Normal 31 2 2 2 3 2" xfId="41043"/>
    <cellStyle name="Normal 31 2 2 2 4" xfId="20858"/>
    <cellStyle name="Normal 31 2 2 2 4 2" xfId="41042"/>
    <cellStyle name="Normal 31 2 2 2 5" xfId="30133"/>
    <cellStyle name="Normal 31 2 2 2 5 2" xfId="54964"/>
    <cellStyle name="Normal 31 2 2 2 6" xfId="20854"/>
    <cellStyle name="Normal 31 2 2 2 7" xfId="41041"/>
    <cellStyle name="Normal 31 2 2 2 8" xfId="3412"/>
    <cellStyle name="Normal 31 2 2 3" xfId="1665"/>
    <cellStyle name="Normal 31 2 2 3 2" xfId="20860"/>
    <cellStyle name="Normal 31 2 2 3 2 2" xfId="20861"/>
    <cellStyle name="Normal 31 2 2 3 2 2 2" xfId="41040"/>
    <cellStyle name="Normal 31 2 2 3 2 3" xfId="41037"/>
    <cellStyle name="Normal 31 2 2 3 3" xfId="20862"/>
    <cellStyle name="Normal 31 2 2 3 3 2" xfId="20863"/>
    <cellStyle name="Normal 31 2 2 3 3 2 2" xfId="41039"/>
    <cellStyle name="Normal 31 2 2 3 3 3" xfId="41038"/>
    <cellStyle name="Normal 31 2 2 3 4" xfId="20864"/>
    <cellStyle name="Normal 31 2 2 3 4 2" xfId="32576"/>
    <cellStyle name="Normal 31 2 2 3 5" xfId="20865"/>
    <cellStyle name="Normal 31 2 2 3 5 2" xfId="41036"/>
    <cellStyle name="Normal 31 2 2 3 6" xfId="30134"/>
    <cellStyle name="Normal 31 2 2 3 6 2" xfId="41035"/>
    <cellStyle name="Normal 31 2 2 3 7" xfId="20859"/>
    <cellStyle name="Normal 31 2 2 3 8" xfId="41034"/>
    <cellStyle name="Normal 31 2 2 3 9" xfId="3413"/>
    <cellStyle name="Normal 31 2 2 4" xfId="20866"/>
    <cellStyle name="Normal 31 2 2 4 2" xfId="20867"/>
    <cellStyle name="Normal 31 2 2 4 2 2" xfId="20868"/>
    <cellStyle name="Normal 31 2 2 4 2 2 2" xfId="20869"/>
    <cellStyle name="Normal 31 2 2 4 2 2 2 2" xfId="41033"/>
    <cellStyle name="Normal 31 2 2 4 2 2 3" xfId="41032"/>
    <cellStyle name="Normal 31 2 2 4 2 3" xfId="20870"/>
    <cellStyle name="Normal 31 2 2 4 2 3 2" xfId="41031"/>
    <cellStyle name="Normal 31 2 2 4 2 4" xfId="20871"/>
    <cellStyle name="Normal 31 2 2 4 2 4 2" xfId="41030"/>
    <cellStyle name="Normal 31 2 2 4 2 5" xfId="20872"/>
    <cellStyle name="Normal 31 2 2 4 2 5 2" xfId="41029"/>
    <cellStyle name="Normal 31 2 2 4 2 6" xfId="41028"/>
    <cellStyle name="Normal 31 2 2 4 3" xfId="20873"/>
    <cellStyle name="Normal 31 2 2 4 3 2" xfId="20874"/>
    <cellStyle name="Normal 31 2 2 4 3 2 2" xfId="41027"/>
    <cellStyle name="Normal 31 2 2 4 3 3" xfId="20875"/>
    <cellStyle name="Normal 31 2 2 4 3 3 2" xfId="41026"/>
    <cellStyle name="Normal 31 2 2 4 3 4" xfId="41025"/>
    <cellStyle name="Normal 31 2 2 4 4" xfId="20876"/>
    <cellStyle name="Normal 31 2 2 4 4 2" xfId="53915"/>
    <cellStyle name="Normal 31 2 2 4 5" xfId="20877"/>
    <cellStyle name="Normal 31 2 2 4 5 2" xfId="41023"/>
    <cellStyle name="Normal 31 2 2 4 6" xfId="20878"/>
    <cellStyle name="Normal 31 2 2 4 6 2" xfId="41022"/>
    <cellStyle name="Normal 31 2 2 4 7" xfId="20879"/>
    <cellStyle name="Normal 31 2 2 4 7 2" xfId="41021"/>
    <cellStyle name="Normal 31 2 2 4 8" xfId="41020"/>
    <cellStyle name="Normal 31 2 2 5" xfId="20880"/>
    <cellStyle name="Normal 31 2 2 5 2" xfId="20881"/>
    <cellStyle name="Normal 31 2 2 5 2 2" xfId="20882"/>
    <cellStyle name="Normal 31 2 2 5 2 2 2" xfId="20883"/>
    <cellStyle name="Normal 31 2 2 5 2 2 2 2" xfId="41019"/>
    <cellStyle name="Normal 31 2 2 5 2 2 3" xfId="41018"/>
    <cellStyle name="Normal 31 2 2 5 2 3" xfId="20884"/>
    <cellStyle name="Normal 31 2 2 5 2 3 2" xfId="41017"/>
    <cellStyle name="Normal 31 2 2 5 2 4" xfId="20885"/>
    <cellStyle name="Normal 31 2 2 5 2 4 2" xfId="41016"/>
    <cellStyle name="Normal 31 2 2 5 2 5" xfId="20886"/>
    <cellStyle name="Normal 31 2 2 5 2 5 2" xfId="3832"/>
    <cellStyle name="Normal 31 2 2 5 2 6" xfId="41024"/>
    <cellStyle name="Normal 31 2 2 5 3" xfId="20887"/>
    <cellStyle name="Normal 31 2 2 5 3 2" xfId="20888"/>
    <cellStyle name="Normal 31 2 2 5 3 2 2" xfId="41015"/>
    <cellStyle name="Normal 31 2 2 5 3 3" xfId="20889"/>
    <cellStyle name="Normal 31 2 2 5 3 3 2" xfId="55586"/>
    <cellStyle name="Normal 31 2 2 5 3 4" xfId="41014"/>
    <cellStyle name="Normal 31 2 2 5 4" xfId="20890"/>
    <cellStyle name="Normal 31 2 2 5 4 2" xfId="41013"/>
    <cellStyle name="Normal 31 2 2 5 5" xfId="20891"/>
    <cellStyle name="Normal 31 2 2 5 5 2" xfId="41012"/>
    <cellStyle name="Normal 31 2 2 5 6" xfId="20892"/>
    <cellStyle name="Normal 31 2 2 5 6 2" xfId="41011"/>
    <cellStyle name="Normal 31 2 2 5 7" xfId="20893"/>
    <cellStyle name="Normal 31 2 2 5 7 2" xfId="41010"/>
    <cellStyle name="Normal 31 2 2 5 8" xfId="41009"/>
    <cellStyle name="Normal 31 2 2 6" xfId="20894"/>
    <cellStyle name="Normal 31 2 2 6 2" xfId="20895"/>
    <cellStyle name="Normal 31 2 2 6 2 2" xfId="20896"/>
    <cellStyle name="Normal 31 2 2 6 2 2 2" xfId="41008"/>
    <cellStyle name="Normal 31 2 2 6 2 3" xfId="41007"/>
    <cellStyle name="Normal 31 2 2 6 3" xfId="20897"/>
    <cellStyle name="Normal 31 2 2 6 3 2" xfId="41006"/>
    <cellStyle name="Normal 31 2 2 6 4" xfId="20898"/>
    <cellStyle name="Normal 31 2 2 6 4 2" xfId="41005"/>
    <cellStyle name="Normal 31 2 2 6 5" xfId="20899"/>
    <cellStyle name="Normal 31 2 2 6 5 2" xfId="41004"/>
    <cellStyle name="Normal 31 2 2 6 6" xfId="41003"/>
    <cellStyle name="Normal 31 2 2 7" xfId="20900"/>
    <cellStyle name="Normal 31 2 2 7 2" xfId="20901"/>
    <cellStyle name="Normal 31 2 2 7 2 2" xfId="41002"/>
    <cellStyle name="Normal 31 2 2 7 3" xfId="20902"/>
    <cellStyle name="Normal 31 2 2 7 3 2" xfId="41001"/>
    <cellStyle name="Normal 31 2 2 7 4" xfId="41000"/>
    <cellStyle name="Normal 31 2 2 8" xfId="20903"/>
    <cellStyle name="Normal 31 2 2 8 2" xfId="40999"/>
    <cellStyle name="Normal 31 2 2 9" xfId="20904"/>
    <cellStyle name="Normal 31 2 2 9 2" xfId="40998"/>
    <cellStyle name="Normal 31 2 2_Risikomatrise BM 2012" xfId="20905"/>
    <cellStyle name="Normal 31 2 3" xfId="1666"/>
    <cellStyle name="Normal 31 2 3 2" xfId="20907"/>
    <cellStyle name="Normal 31 2 3 2 2" xfId="20908"/>
    <cellStyle name="Normal 31 2 3 2 2 2" xfId="20909"/>
    <cellStyle name="Normal 31 2 3 2 2 2 2" xfId="40997"/>
    <cellStyle name="Normal 31 2 3 2 2 3" xfId="40996"/>
    <cellStyle name="Normal 31 2 3 2 3" xfId="20910"/>
    <cellStyle name="Normal 31 2 3 2 3 2" xfId="40995"/>
    <cellStyle name="Normal 31 2 3 2 4" xfId="40992"/>
    <cellStyle name="Normal 31 2 3 3" xfId="20911"/>
    <cellStyle name="Normal 31 2 3 3 2" xfId="20912"/>
    <cellStyle name="Normal 31 2 3 3 2 2" xfId="40994"/>
    <cellStyle name="Normal 31 2 3 3 3" xfId="40993"/>
    <cellStyle name="Normal 31 2 3 4" xfId="20913"/>
    <cellStyle name="Normal 31 2 3 4 2" xfId="3917"/>
    <cellStyle name="Normal 31 2 3 5" xfId="20914"/>
    <cellStyle name="Normal 31 2 3 5 2" xfId="40991"/>
    <cellStyle name="Normal 31 2 3 6" xfId="30135"/>
    <cellStyle name="Normal 31 2 3 6 2" xfId="40990"/>
    <cellStyle name="Normal 31 2 3 7" xfId="20906"/>
    <cellStyle name="Normal 31 2 3 8" xfId="40989"/>
    <cellStyle name="Normal 31 2 3 9" xfId="3414"/>
    <cellStyle name="Normal 31 2 3_Score samlet Q4 2011" xfId="20915"/>
    <cellStyle name="Normal 31 2 4" xfId="1667"/>
    <cellStyle name="Normal 31 2 4 10" xfId="20916"/>
    <cellStyle name="Normal 31 2 4 10 2" xfId="40988"/>
    <cellStyle name="Normal 31 2 4 11" xfId="40987"/>
    <cellStyle name="Normal 31 2 4 12" xfId="40986"/>
    <cellStyle name="Normal 31 2 4 13" xfId="40985"/>
    <cellStyle name="Normal 31 2 4 14" xfId="30908"/>
    <cellStyle name="Normal 31 2 4 15" xfId="3415"/>
    <cellStyle name="Normal 31 2 4 2" xfId="20917"/>
    <cellStyle name="Normal 31 2 4 2 2" xfId="20918"/>
    <cellStyle name="Normal 31 2 4 2 2 2" xfId="20919"/>
    <cellStyle name="Normal 31 2 4 2 2 2 2" xfId="40984"/>
    <cellStyle name="Normal 31 2 4 2 2 3" xfId="40983"/>
    <cellStyle name="Normal 31 2 4 2 3" xfId="20920"/>
    <cellStyle name="Normal 31 2 4 2 3 2" xfId="40982"/>
    <cellStyle name="Normal 31 2 4 2 4" xfId="40981"/>
    <cellStyle name="Normal 31 2 4 3" xfId="20921"/>
    <cellStyle name="Normal 31 2 4 3 2" xfId="20922"/>
    <cellStyle name="Normal 31 2 4 3 2 2" xfId="20923"/>
    <cellStyle name="Normal 31 2 4 3 2 2 2" xfId="40980"/>
    <cellStyle name="Normal 31 2 4 3 2 3" xfId="20924"/>
    <cellStyle name="Normal 31 2 4 3 2 3 2" xfId="40979"/>
    <cellStyle name="Normal 31 2 4 3 2 4" xfId="30907"/>
    <cellStyle name="Normal 31 2 4 3 3" xfId="20925"/>
    <cellStyle name="Normal 31 2 4 3 3 2" xfId="53914"/>
    <cellStyle name="Normal 31 2 4 3 4" xfId="20926"/>
    <cellStyle name="Normal 31 2 4 3 4 2" xfId="40977"/>
    <cellStyle name="Normal 31 2 4 3 5" xfId="20927"/>
    <cellStyle name="Normal 31 2 4 3 5 2" xfId="40976"/>
    <cellStyle name="Normal 31 2 4 3 6" xfId="40975"/>
    <cellStyle name="Normal 31 2 4 4" xfId="20928"/>
    <cellStyle name="Normal 31 2 4 4 2" xfId="20929"/>
    <cellStyle name="Normal 31 2 4 4 2 2" xfId="30914"/>
    <cellStyle name="Normal 31 2 4 4 3" xfId="20930"/>
    <cellStyle name="Normal 31 2 4 4 3 2" xfId="40974"/>
    <cellStyle name="Normal 31 2 4 4 4" xfId="40973"/>
    <cellStyle name="Normal 31 2 4 5" xfId="20931"/>
    <cellStyle name="Normal 31 2 4 5 2" xfId="40972"/>
    <cellStyle name="Normal 31 2 4 6" xfId="20932"/>
    <cellStyle name="Normal 31 2 4 6 2" xfId="40971"/>
    <cellStyle name="Normal 31 2 4 7" xfId="20933"/>
    <cellStyle name="Normal 31 2 4 7 2" xfId="40970"/>
    <cellStyle name="Normal 31 2 4 8" xfId="20934"/>
    <cellStyle name="Normal 31 2 4 8 2" xfId="40969"/>
    <cellStyle name="Normal 31 2 4 9" xfId="20935"/>
    <cellStyle name="Normal 31 2 4 9 2" xfId="33872"/>
    <cellStyle name="Normal 31 2 5" xfId="20936"/>
    <cellStyle name="Normal 31 2 5 2" xfId="20937"/>
    <cellStyle name="Normal 31 2 5 2 2" xfId="20938"/>
    <cellStyle name="Normal 31 2 5 2 2 2" xfId="40978"/>
    <cellStyle name="Normal 31 2 5 2 3" xfId="40968"/>
    <cellStyle name="Normal 31 2 5 3" xfId="20939"/>
    <cellStyle name="Normal 31 2 5 3 2" xfId="53913"/>
    <cellStyle name="Normal 31 2 5 4" xfId="30905"/>
    <cellStyle name="Normal 31 2 6" xfId="20940"/>
    <cellStyle name="Normal 31 2 6 2" xfId="20941"/>
    <cellStyle name="Normal 31 2 6 2 2" xfId="20942"/>
    <cellStyle name="Normal 31 2 6 2 2 2" xfId="40966"/>
    <cellStyle name="Normal 31 2 6 2 3" xfId="40967"/>
    <cellStyle name="Normal 31 2 6 3" xfId="20943"/>
    <cellStyle name="Normal 31 2 6 3 2" xfId="40965"/>
    <cellStyle name="Normal 31 2 6 4" xfId="40964"/>
    <cellStyle name="Normal 31 2 7" xfId="20944"/>
    <cellStyle name="Normal 31 2 7 2" xfId="20945"/>
    <cellStyle name="Normal 31 2 7 2 2" xfId="20946"/>
    <cellStyle name="Normal 31 2 7 2 2 2" xfId="40963"/>
    <cellStyle name="Normal 31 2 7 2 3" xfId="40962"/>
    <cellStyle name="Normal 31 2 7 3" xfId="20947"/>
    <cellStyle name="Normal 31 2 7 3 2" xfId="40961"/>
    <cellStyle name="Normal 31 2 7 4" xfId="40960"/>
    <cellStyle name="Normal 31 2 8" xfId="20948"/>
    <cellStyle name="Normal 31 2 8 2" xfId="20949"/>
    <cellStyle name="Normal 31 2 8 2 2" xfId="20950"/>
    <cellStyle name="Normal 31 2 8 2 2 2" xfId="40959"/>
    <cellStyle name="Normal 31 2 8 2 3" xfId="40958"/>
    <cellStyle name="Normal 31 2 8 3" xfId="20951"/>
    <cellStyle name="Normal 31 2 8 3 2" xfId="40957"/>
    <cellStyle name="Normal 31 2 8 4" xfId="40956"/>
    <cellStyle name="Normal 31 2 9" xfId="20952"/>
    <cellStyle name="Normal 31 2 9 2" xfId="20953"/>
    <cellStyle name="Normal 31 2 9 2 2" xfId="40955"/>
    <cellStyle name="Normal 31 2 9 3" xfId="40954"/>
    <cellStyle name="Normal 31 2_Risikomatrise samlet 2012" xfId="20954"/>
    <cellStyle name="Normal 31 3" xfId="1668"/>
    <cellStyle name="Normal 31 3 10" xfId="3416"/>
    <cellStyle name="Normal 31 3 2" xfId="20956"/>
    <cellStyle name="Normal 31 3 2 2" xfId="20957"/>
    <cellStyle name="Normal 31 3 2 2 2" xfId="20958"/>
    <cellStyle name="Normal 31 3 2 2 2 2" xfId="40951"/>
    <cellStyle name="Normal 31 3 2 2 3" xfId="40953"/>
    <cellStyle name="Normal 31 3 2 3" xfId="20959"/>
    <cellStyle name="Normal 31 3 2 3 2" xfId="40952"/>
    <cellStyle name="Normal 31 3 2 4" xfId="32575"/>
    <cellStyle name="Normal 31 3 3" xfId="20960"/>
    <cellStyle name="Normal 31 3 3 2" xfId="20961"/>
    <cellStyle name="Normal 31 3 3 2 2" xfId="40950"/>
    <cellStyle name="Normal 31 3 3 3" xfId="40944"/>
    <cellStyle name="Normal 31 3 4" xfId="20962"/>
    <cellStyle name="Normal 31 3 4 2" xfId="20963"/>
    <cellStyle name="Normal 31 3 4 2 2" xfId="56761"/>
    <cellStyle name="Normal 31 3 4 3" xfId="40949"/>
    <cellStyle name="Normal 31 3 5" xfId="20964"/>
    <cellStyle name="Normal 31 3 5 2" xfId="40948"/>
    <cellStyle name="Normal 31 3 6" xfId="20965"/>
    <cellStyle name="Normal 31 3 6 2" xfId="40945"/>
    <cellStyle name="Normal 31 3 7" xfId="30136"/>
    <cellStyle name="Normal 31 3 7 2" xfId="56762"/>
    <cellStyle name="Normal 31 3 8" xfId="20955"/>
    <cellStyle name="Normal 31 3 9" xfId="40947"/>
    <cellStyle name="Normal 31 3_Risikomatrise BM 2012" xfId="20966"/>
    <cellStyle name="Normal 31 4" xfId="1669"/>
    <cellStyle name="Normal 31 4 10" xfId="20968"/>
    <cellStyle name="Normal 31 4 10 2" xfId="40946"/>
    <cellStyle name="Normal 31 4 11" xfId="20969"/>
    <cellStyle name="Normal 31 4 11 2" xfId="32574"/>
    <cellStyle name="Normal 31 4 12" xfId="20967"/>
    <cellStyle name="Normal 31 4 12 2" xfId="3913"/>
    <cellStyle name="Normal 31 4 13" xfId="40856"/>
    <cellStyle name="Normal 31 4 14" xfId="40943"/>
    <cellStyle name="Normal 31 4 15" xfId="40942"/>
    <cellStyle name="Normal 31 4 16" xfId="40941"/>
    <cellStyle name="Normal 31 4 17" xfId="3417"/>
    <cellStyle name="Normal 31 4 2" xfId="20970"/>
    <cellStyle name="Normal 31 4 2 2" xfId="20971"/>
    <cellStyle name="Normal 31 4 2 2 2" xfId="40940"/>
    <cellStyle name="Normal 31 4 2 3" xfId="40939"/>
    <cellStyle name="Normal 31 4 3" xfId="20972"/>
    <cellStyle name="Normal 31 4 3 2" xfId="20973"/>
    <cellStyle name="Normal 31 4 3 2 2" xfId="20974"/>
    <cellStyle name="Normal 31 4 3 2 2 2" xfId="20975"/>
    <cellStyle name="Normal 31 4 3 2 2 2 2" xfId="40938"/>
    <cellStyle name="Normal 31 4 3 2 2 3" xfId="40937"/>
    <cellStyle name="Normal 31 4 3 2 3" xfId="20976"/>
    <cellStyle name="Normal 31 4 3 2 3 2" xfId="40936"/>
    <cellStyle name="Normal 31 4 3 2 4" xfId="20977"/>
    <cellStyle name="Normal 31 4 3 2 4 2" xfId="40935"/>
    <cellStyle name="Normal 31 4 3 2 5" xfId="20978"/>
    <cellStyle name="Normal 31 4 3 2 5 2" xfId="40934"/>
    <cellStyle name="Normal 31 4 3 2 6" xfId="40933"/>
    <cellStyle name="Normal 31 4 3 3" xfId="20979"/>
    <cellStyle name="Normal 31 4 3 3 2" xfId="20980"/>
    <cellStyle name="Normal 31 4 3 3 2 2" xfId="40932"/>
    <cellStyle name="Normal 31 4 3 3 3" xfId="20981"/>
    <cellStyle name="Normal 31 4 3 3 3 2" xfId="40931"/>
    <cellStyle name="Normal 31 4 3 3 4" xfId="40930"/>
    <cellStyle name="Normal 31 4 3 4" xfId="20982"/>
    <cellStyle name="Normal 31 4 3 4 2" xfId="53912"/>
    <cellStyle name="Normal 31 4 3 5" xfId="20983"/>
    <cellStyle name="Normal 31 4 3 5 2" xfId="40928"/>
    <cellStyle name="Normal 31 4 3 6" xfId="20984"/>
    <cellStyle name="Normal 31 4 3 6 2" xfId="40927"/>
    <cellStyle name="Normal 31 4 3 7" xfId="20985"/>
    <cellStyle name="Normal 31 4 3 7 2" xfId="40926"/>
    <cellStyle name="Normal 31 4 3 8" xfId="40925"/>
    <cellStyle name="Normal 31 4 4" xfId="20986"/>
    <cellStyle name="Normal 31 4 4 2" xfId="20987"/>
    <cellStyle name="Normal 31 4 4 2 2" xfId="20988"/>
    <cellStyle name="Normal 31 4 4 2 2 2" xfId="20989"/>
    <cellStyle name="Normal 31 4 4 2 2 2 2" xfId="40924"/>
    <cellStyle name="Normal 31 4 4 2 2 3" xfId="40923"/>
    <cellStyle name="Normal 31 4 4 2 3" xfId="20990"/>
    <cellStyle name="Normal 31 4 4 2 3 2" xfId="33871"/>
    <cellStyle name="Normal 31 4 4 2 4" xfId="20991"/>
    <cellStyle name="Normal 31 4 4 2 4 2" xfId="40929"/>
    <cellStyle name="Normal 31 4 4 2 5" xfId="20992"/>
    <cellStyle name="Normal 31 4 4 2 5 2" xfId="40922"/>
    <cellStyle name="Normal 31 4 4 2 6" xfId="40921"/>
    <cellStyle name="Normal 31 4 4 3" xfId="20993"/>
    <cellStyle name="Normal 31 4 4 3 2" xfId="20994"/>
    <cellStyle name="Normal 31 4 4 3 2 2" xfId="40920"/>
    <cellStyle name="Normal 31 4 4 3 3" xfId="20995"/>
    <cellStyle name="Normal 31 4 4 3 3 2" xfId="40919"/>
    <cellStyle name="Normal 31 4 4 3 4" xfId="40918"/>
    <cellStyle name="Normal 31 4 4 4" xfId="20996"/>
    <cellStyle name="Normal 31 4 4 4 2" xfId="40917"/>
    <cellStyle name="Normal 31 4 4 5" xfId="20997"/>
    <cellStyle name="Normal 31 4 4 5 2" xfId="40916"/>
    <cellStyle name="Normal 31 4 4 6" xfId="20998"/>
    <cellStyle name="Normal 31 4 4 6 2" xfId="40915"/>
    <cellStyle name="Normal 31 4 4 7" xfId="20999"/>
    <cellStyle name="Normal 31 4 4 7 2" xfId="40914"/>
    <cellStyle name="Normal 31 4 4 8" xfId="40913"/>
    <cellStyle name="Normal 31 4 5" xfId="21000"/>
    <cellStyle name="Normal 31 4 5 2" xfId="21001"/>
    <cellStyle name="Normal 31 4 5 2 2" xfId="21002"/>
    <cellStyle name="Normal 31 4 5 2 2 2" xfId="40910"/>
    <cellStyle name="Normal 31 4 5 2 3" xfId="56760"/>
    <cellStyle name="Normal 31 4 5 3" xfId="21003"/>
    <cellStyle name="Normal 31 4 5 3 2" xfId="40912"/>
    <cellStyle name="Normal 31 4 5 4" xfId="21004"/>
    <cellStyle name="Normal 31 4 5 4 2" xfId="40911"/>
    <cellStyle name="Normal 31 4 5 5" xfId="21005"/>
    <cellStyle name="Normal 31 4 5 5 2" xfId="32573"/>
    <cellStyle name="Normal 31 4 5 6" xfId="40907"/>
    <cellStyle name="Normal 31 4 6" xfId="21006"/>
    <cellStyle name="Normal 31 4 6 2" xfId="21007"/>
    <cellStyle name="Normal 31 4 6 2 2" xfId="56759"/>
    <cellStyle name="Normal 31 4 6 3" xfId="21008"/>
    <cellStyle name="Normal 31 4 6 3 2" xfId="40909"/>
    <cellStyle name="Normal 31 4 6 4" xfId="40908"/>
    <cellStyle name="Normal 31 4 7" xfId="21009"/>
    <cellStyle name="Normal 31 4 7 2" xfId="32572"/>
    <cellStyle name="Normal 31 4 8" xfId="21010"/>
    <cellStyle name="Normal 31 4 8 2" xfId="40903"/>
    <cellStyle name="Normal 31 4 9" xfId="21011"/>
    <cellStyle name="Normal 31 4 9 2" xfId="56758"/>
    <cellStyle name="Normal 31 5" xfId="1670"/>
    <cellStyle name="Normal 31 5 2" xfId="21013"/>
    <cellStyle name="Normal 31 5 2 2" xfId="21014"/>
    <cellStyle name="Normal 31 5 2 2 2" xfId="40906"/>
    <cellStyle name="Normal 31 5 2 3" xfId="40905"/>
    <cellStyle name="Normal 31 5 3" xfId="21015"/>
    <cellStyle name="Normal 31 5 3 2" xfId="21016"/>
    <cellStyle name="Normal 31 5 3 2 2" xfId="40904"/>
    <cellStyle name="Normal 31 5 3 3" xfId="32571"/>
    <cellStyle name="Normal 31 5 4" xfId="21017"/>
    <cellStyle name="Normal 31 5 4 2" xfId="40902"/>
    <cellStyle name="Normal 31 5 5" xfId="21018"/>
    <cellStyle name="Normal 31 5 5 2" xfId="40893"/>
    <cellStyle name="Normal 31 5 6" xfId="30137"/>
    <cellStyle name="Normal 31 5 6 2" xfId="56757"/>
    <cellStyle name="Normal 31 5 7" xfId="21012"/>
    <cellStyle name="Normal 31 5 8" xfId="52987"/>
    <cellStyle name="Normal 31 5 9" xfId="3418"/>
    <cellStyle name="Normal 31 6" xfId="21019"/>
    <cellStyle name="Normal 31 6 2" xfId="21020"/>
    <cellStyle name="Normal 31 6 2 2" xfId="21021"/>
    <cellStyle name="Normal 31 6 2 2 2" xfId="21022"/>
    <cellStyle name="Normal 31 6 2 2 2 2" xfId="40901"/>
    <cellStyle name="Normal 31 6 2 2 3" xfId="40900"/>
    <cellStyle name="Normal 31 6 2 3" xfId="21023"/>
    <cellStyle name="Normal 31 6 2 3 2" xfId="40899"/>
    <cellStyle name="Normal 31 6 2 4" xfId="21024"/>
    <cellStyle name="Normal 31 6 2 4 2" xfId="40898"/>
    <cellStyle name="Normal 31 6 2 5" xfId="21025"/>
    <cellStyle name="Normal 31 6 2 5 2" xfId="40897"/>
    <cellStyle name="Normal 31 6 2 6" xfId="40894"/>
    <cellStyle name="Normal 31 6 3" xfId="21026"/>
    <cellStyle name="Normal 31 6 3 2" xfId="21027"/>
    <cellStyle name="Normal 31 6 3 2 2" xfId="34911"/>
    <cellStyle name="Normal 31 6 3 3" xfId="21028"/>
    <cellStyle name="Normal 31 6 3 3 2" xfId="40890"/>
    <cellStyle name="Normal 31 6 3 4" xfId="53911"/>
    <cellStyle name="Normal 31 6 4" xfId="21029"/>
    <cellStyle name="Normal 31 6 4 2" xfId="33870"/>
    <cellStyle name="Normal 31 6 5" xfId="21030"/>
    <cellStyle name="Normal 31 6 5 2" xfId="40896"/>
    <cellStyle name="Normal 31 6 6" xfId="21031"/>
    <cellStyle name="Normal 31 6 6 2" xfId="55546"/>
    <cellStyle name="Normal 31 6 7" xfId="21032"/>
    <cellStyle name="Normal 31 6 7 2" xfId="32570"/>
    <cellStyle name="Normal 31 6 8" xfId="32569"/>
    <cellStyle name="Normal 31 7" xfId="21033"/>
    <cellStyle name="Normal 31 7 2" xfId="21034"/>
    <cellStyle name="Normal 31 7 2 2" xfId="21035"/>
    <cellStyle name="Normal 31 7 2 2 2" xfId="21036"/>
    <cellStyle name="Normal 31 7 2 2 2 2" xfId="33869"/>
    <cellStyle name="Normal 31 7 2 2 3" xfId="40895"/>
    <cellStyle name="Normal 31 7 2 3" xfId="21037"/>
    <cellStyle name="Normal 31 7 2 3 2" xfId="53910"/>
    <cellStyle name="Normal 31 7 2 4" xfId="21038"/>
    <cellStyle name="Normal 31 7 2 4 2" xfId="56756"/>
    <cellStyle name="Normal 31 7 2 5" xfId="21039"/>
    <cellStyle name="Normal 31 7 2 5 2" xfId="40892"/>
    <cellStyle name="Normal 31 7 2 6" xfId="40891"/>
    <cellStyle name="Normal 31 7 3" xfId="21040"/>
    <cellStyle name="Normal 31 7 3 2" xfId="21041"/>
    <cellStyle name="Normal 31 7 3 2 2" xfId="40871"/>
    <cellStyle name="Normal 31 7 3 3" xfId="55584"/>
    <cellStyle name="Normal 31 7 4" xfId="21042"/>
    <cellStyle name="Normal 31 7 4 2" xfId="40889"/>
    <cellStyle name="Normal 31 7 5" xfId="21043"/>
    <cellStyle name="Normal 31 7 5 2" xfId="40888"/>
    <cellStyle name="Normal 31 7 6" xfId="21044"/>
    <cellStyle name="Normal 31 7 6 2" xfId="40887"/>
    <cellStyle name="Normal 31 7 7" xfId="21045"/>
    <cellStyle name="Normal 31 7 7 2" xfId="40886"/>
    <cellStyle name="Normal 31 7 8" xfId="33868"/>
    <cellStyle name="Normal 31 8" xfId="21046"/>
    <cellStyle name="Normal 31 8 2" xfId="21047"/>
    <cellStyle name="Normal 31 8 2 2" xfId="53619"/>
    <cellStyle name="Normal 31 8 3" xfId="21048"/>
    <cellStyle name="Normal 31 8 3 2" xfId="40864"/>
    <cellStyle name="Normal 31 8 4" xfId="21049"/>
    <cellStyle name="Normal 31 8 4 2" xfId="55426"/>
    <cellStyle name="Normal 31 8 5" xfId="53909"/>
    <cellStyle name="Normal 31 9" xfId="21050"/>
    <cellStyle name="Normal 31 9 2" xfId="40884"/>
    <cellStyle name="Normal 31_Risikomatrise BM 2012" xfId="21051"/>
    <cellStyle name="Normal 32" xfId="1671"/>
    <cellStyle name="Normal 32 10" xfId="21052"/>
    <cellStyle name="Normal 32 10 2" xfId="40883"/>
    <cellStyle name="Normal 32 11" xfId="40882"/>
    <cellStyle name="Normal 32 12" xfId="40881"/>
    <cellStyle name="Normal 32 13" xfId="40880"/>
    <cellStyle name="Normal 32 14" xfId="40879"/>
    <cellStyle name="Normal 32 15" xfId="3419"/>
    <cellStyle name="Normal 32 2" xfId="1672"/>
    <cellStyle name="Normal 32 2 10" xfId="21054"/>
    <cellStyle name="Normal 32 2 10 2" xfId="33867"/>
    <cellStyle name="Normal 32 2 11" xfId="21055"/>
    <cellStyle name="Normal 32 2 11 2" xfId="40885"/>
    <cellStyle name="Normal 32 2 12" xfId="30138"/>
    <cellStyle name="Normal 32 2 12 2" xfId="40878"/>
    <cellStyle name="Normal 32 2 13" xfId="21053"/>
    <cellStyle name="Normal 32 2 14" xfId="40877"/>
    <cellStyle name="Normal 32 2 15" xfId="3420"/>
    <cellStyle name="Normal 32 2 2" xfId="1673"/>
    <cellStyle name="Normal 32 2 2 10" xfId="21057"/>
    <cellStyle name="Normal 32 2 2 10 2" xfId="40876"/>
    <cellStyle name="Normal 32 2 2 11" xfId="21058"/>
    <cellStyle name="Normal 32 2 2 11 2" xfId="40875"/>
    <cellStyle name="Normal 32 2 2 12" xfId="21059"/>
    <cellStyle name="Normal 32 2 2 12 2" xfId="40874"/>
    <cellStyle name="Normal 32 2 2 13" xfId="21056"/>
    <cellStyle name="Normal 32 2 2 13 2" xfId="40873"/>
    <cellStyle name="Normal 32 2 2 14" xfId="40872"/>
    <cellStyle name="Normal 32 2 2 15" xfId="32568"/>
    <cellStyle name="Normal 32 2 2 16" xfId="40870"/>
    <cellStyle name="Normal 32 2 2 17" xfId="40869"/>
    <cellStyle name="Normal 32 2 2 18" xfId="3421"/>
    <cellStyle name="Normal 32 2 2 2" xfId="1674"/>
    <cellStyle name="Normal 32 2 2 2 2" xfId="21061"/>
    <cellStyle name="Normal 32 2 2 2 2 2" xfId="21062"/>
    <cellStyle name="Normal 32 2 2 2 2 2 2" xfId="40868"/>
    <cellStyle name="Normal 32 2 2 2 2 3" xfId="30904"/>
    <cellStyle name="Normal 32 2 2 2 3" xfId="21063"/>
    <cellStyle name="Normal 32 2 2 2 3 2" xfId="40867"/>
    <cellStyle name="Normal 32 2 2 2 4" xfId="21064"/>
    <cellStyle name="Normal 32 2 2 2 4 2" xfId="40866"/>
    <cellStyle name="Normal 32 2 2 2 5" xfId="30139"/>
    <cellStyle name="Normal 32 2 2 2 5 2" xfId="40865"/>
    <cellStyle name="Normal 32 2 2 2 6" xfId="21060"/>
    <cellStyle name="Normal 32 2 2 2 7" xfId="54571"/>
    <cellStyle name="Normal 32 2 2 2 8" xfId="3422"/>
    <cellStyle name="Normal 32 2 2 3" xfId="1675"/>
    <cellStyle name="Normal 32 2 2 3 2" xfId="21066"/>
    <cellStyle name="Normal 32 2 2 3 2 2" xfId="21067"/>
    <cellStyle name="Normal 32 2 2 3 2 2 2" xfId="40863"/>
    <cellStyle name="Normal 32 2 2 3 2 3" xfId="33327"/>
    <cellStyle name="Normal 32 2 2 3 3" xfId="21068"/>
    <cellStyle name="Normal 32 2 2 3 3 2" xfId="21069"/>
    <cellStyle name="Normal 32 2 2 3 3 2 2" xfId="31868"/>
    <cellStyle name="Normal 32 2 2 3 3 3" xfId="40862"/>
    <cellStyle name="Normal 32 2 2 3 4" xfId="21070"/>
    <cellStyle name="Normal 32 2 2 3 4 2" xfId="52985"/>
    <cellStyle name="Normal 32 2 2 3 5" xfId="21071"/>
    <cellStyle name="Normal 32 2 2 3 5 2" xfId="34910"/>
    <cellStyle name="Normal 32 2 2 3 6" xfId="30140"/>
    <cellStyle name="Normal 32 2 2 3 6 2" xfId="40861"/>
    <cellStyle name="Normal 32 2 2 3 7" xfId="21065"/>
    <cellStyle name="Normal 32 2 2 3 8" xfId="52964"/>
    <cellStyle name="Normal 32 2 2 3 9" xfId="3423"/>
    <cellStyle name="Normal 32 2 2 4" xfId="21072"/>
    <cellStyle name="Normal 32 2 2 4 2" xfId="21073"/>
    <cellStyle name="Normal 32 2 2 4 2 2" xfId="21074"/>
    <cellStyle name="Normal 32 2 2 4 2 2 2" xfId="21075"/>
    <cellStyle name="Normal 32 2 2 4 2 2 2 2" xfId="33358"/>
    <cellStyle name="Normal 32 2 2 4 2 2 3" xfId="40860"/>
    <cellStyle name="Normal 32 2 2 4 2 3" xfId="21076"/>
    <cellStyle name="Normal 32 2 2 4 2 3 2" xfId="57358"/>
    <cellStyle name="Normal 32 2 2 4 2 4" xfId="21077"/>
    <cellStyle name="Normal 32 2 2 4 2 4 2" xfId="34909"/>
    <cellStyle name="Normal 32 2 2 4 2 5" xfId="21078"/>
    <cellStyle name="Normal 32 2 2 4 2 5 2" xfId="40859"/>
    <cellStyle name="Normal 32 2 2 4 2 6" xfId="52984"/>
    <cellStyle name="Normal 32 2 2 4 3" xfId="21079"/>
    <cellStyle name="Normal 32 2 2 4 3 2" xfId="21080"/>
    <cellStyle name="Normal 32 2 2 4 3 2 2" xfId="4217"/>
    <cellStyle name="Normal 32 2 2 4 3 3" xfId="21081"/>
    <cellStyle name="Normal 32 2 2 4 3 3 2" xfId="40858"/>
    <cellStyle name="Normal 32 2 2 4 3 4" xfId="52983"/>
    <cellStyle name="Normal 32 2 2 4 4" xfId="21082"/>
    <cellStyle name="Normal 32 2 2 4 4 2" xfId="30687"/>
    <cellStyle name="Normal 32 2 2 4 5" xfId="21083"/>
    <cellStyle name="Normal 32 2 2 4 5 2" xfId="40857"/>
    <cellStyle name="Normal 32 2 2 4 6" xfId="21084"/>
    <cellStyle name="Normal 32 2 2 4 6 2" xfId="52982"/>
    <cellStyle name="Normal 32 2 2 4 7" xfId="21085"/>
    <cellStyle name="Normal 32 2 2 4 7 2" xfId="55499"/>
    <cellStyle name="Normal 32 2 2 4 8" xfId="32567"/>
    <cellStyle name="Normal 32 2 2 5" xfId="21086"/>
    <cellStyle name="Normal 32 2 2 5 2" xfId="21087"/>
    <cellStyle name="Normal 32 2 2 5 2 2" xfId="21088"/>
    <cellStyle name="Normal 32 2 2 5 2 2 2" xfId="21089"/>
    <cellStyle name="Normal 32 2 2 5 2 2 2 2" xfId="55425"/>
    <cellStyle name="Normal 32 2 2 5 2 2 3" xfId="54570"/>
    <cellStyle name="Normal 32 2 2 5 2 3" xfId="21090"/>
    <cellStyle name="Normal 32 2 2 5 2 3 2" xfId="36658"/>
    <cellStyle name="Normal 32 2 2 5 2 4" xfId="21091"/>
    <cellStyle name="Normal 32 2 2 5 2 4 2" xfId="52981"/>
    <cellStyle name="Normal 32 2 2 5 2 5" xfId="21092"/>
    <cellStyle name="Normal 32 2 2 5 2 5 2" xfId="57381"/>
    <cellStyle name="Normal 32 2 2 5 2 6" xfId="40855"/>
    <cellStyle name="Normal 32 2 2 5 3" xfId="21093"/>
    <cellStyle name="Normal 32 2 2 5 3 2" xfId="21094"/>
    <cellStyle name="Normal 32 2 2 5 3 2 2" xfId="52980"/>
    <cellStyle name="Normal 32 2 2 5 3 3" xfId="21095"/>
    <cellStyle name="Normal 32 2 2 5 3 3 2" xfId="54569"/>
    <cellStyle name="Normal 32 2 2 5 3 4" xfId="40854"/>
    <cellStyle name="Normal 32 2 2 5 4" xfId="21096"/>
    <cellStyle name="Normal 32 2 2 5 4 2" xfId="40853"/>
    <cellStyle name="Normal 32 2 2 5 5" xfId="21097"/>
    <cellStyle name="Normal 32 2 2 5 5 2" xfId="40852"/>
    <cellStyle name="Normal 32 2 2 5 6" xfId="21098"/>
    <cellStyle name="Normal 32 2 2 5 6 2" xfId="40851"/>
    <cellStyle name="Normal 32 2 2 5 7" xfId="21099"/>
    <cellStyle name="Normal 32 2 2 5 7 2" xfId="40850"/>
    <cellStyle name="Normal 32 2 2 5 8" xfId="40849"/>
    <cellStyle name="Normal 32 2 2 6" xfId="21100"/>
    <cellStyle name="Normal 32 2 2 6 2" xfId="21101"/>
    <cellStyle name="Normal 32 2 2 6 2 2" xfId="21102"/>
    <cellStyle name="Normal 32 2 2 6 2 2 2" xfId="40848"/>
    <cellStyle name="Normal 32 2 2 6 2 3" xfId="40847"/>
    <cellStyle name="Normal 32 2 2 6 3" xfId="21103"/>
    <cellStyle name="Normal 32 2 2 6 3 2" xfId="40846"/>
    <cellStyle name="Normal 32 2 2 6 4" xfId="21104"/>
    <cellStyle name="Normal 32 2 2 6 4 2" xfId="40845"/>
    <cellStyle name="Normal 32 2 2 6 5" xfId="21105"/>
    <cellStyle name="Normal 32 2 2 6 5 2" xfId="40844"/>
    <cellStyle name="Normal 32 2 2 6 6" xfId="40843"/>
    <cellStyle name="Normal 32 2 2 7" xfId="21106"/>
    <cellStyle name="Normal 32 2 2 7 2" xfId="21107"/>
    <cellStyle name="Normal 32 2 2 7 2 2" xfId="40842"/>
    <cellStyle name="Normal 32 2 2 7 3" xfId="21108"/>
    <cellStyle name="Normal 32 2 2 7 3 2" xfId="40841"/>
    <cellStyle name="Normal 32 2 2 7 4" xfId="57423"/>
    <cellStyle name="Normal 32 2 2 8" xfId="21109"/>
    <cellStyle name="Normal 32 2 2 8 2" xfId="56755"/>
    <cellStyle name="Normal 32 2 2 9" xfId="21110"/>
    <cellStyle name="Normal 32 2 2 9 2" xfId="40840"/>
    <cellStyle name="Normal 32 2 2_Risikomatrise BM 2012" xfId="21111"/>
    <cellStyle name="Normal 32 2 3" xfId="1676"/>
    <cellStyle name="Normal 32 2 3 2" xfId="21113"/>
    <cellStyle name="Normal 32 2 3 2 2" xfId="21114"/>
    <cellStyle name="Normal 32 2 3 2 2 2" xfId="21115"/>
    <cellStyle name="Normal 32 2 3 2 2 2 2" xfId="40839"/>
    <cellStyle name="Normal 32 2 3 2 2 3" xfId="40838"/>
    <cellStyle name="Normal 32 2 3 2 3" xfId="21116"/>
    <cellStyle name="Normal 32 2 3 2 3 2" xfId="40837"/>
    <cellStyle name="Normal 32 2 3 2 4" xfId="40836"/>
    <cellStyle name="Normal 32 2 3 3" xfId="21117"/>
    <cellStyle name="Normal 32 2 3 3 2" xfId="21118"/>
    <cellStyle name="Normal 32 2 3 3 2 2" xfId="40835"/>
    <cellStyle name="Normal 32 2 3 3 3" xfId="40834"/>
    <cellStyle name="Normal 32 2 3 4" xfId="21119"/>
    <cellStyle name="Normal 32 2 3 4 2" xfId="33866"/>
    <cellStyle name="Normal 32 2 3 5" xfId="21120"/>
    <cellStyle name="Normal 32 2 3 5 2" xfId="40826"/>
    <cellStyle name="Normal 32 2 3 6" xfId="30141"/>
    <cellStyle name="Normal 32 2 3 6 2" xfId="40833"/>
    <cellStyle name="Normal 32 2 3 7" xfId="21112"/>
    <cellStyle name="Normal 32 2 3 8" xfId="53908"/>
    <cellStyle name="Normal 32 2 3 9" xfId="3424"/>
    <cellStyle name="Normal 32 2 3_Score samlet Q4 2011" xfId="21121"/>
    <cellStyle name="Normal 32 2 4" xfId="1677"/>
    <cellStyle name="Normal 32 2 4 10" xfId="21122"/>
    <cellStyle name="Normal 32 2 4 10 2" xfId="40832"/>
    <cellStyle name="Normal 32 2 4 11" xfId="40831"/>
    <cellStyle name="Normal 32 2 4 12" xfId="40830"/>
    <cellStyle name="Normal 32 2 4 13" xfId="40829"/>
    <cellStyle name="Normal 32 2 4 14" xfId="40828"/>
    <cellStyle name="Normal 32 2 4 15" xfId="3425"/>
    <cellStyle name="Normal 32 2 4 2" xfId="21123"/>
    <cellStyle name="Normal 32 2 4 2 2" xfId="21124"/>
    <cellStyle name="Normal 32 2 4 2 2 2" xfId="21125"/>
    <cellStyle name="Normal 32 2 4 2 2 2 2" xfId="40827"/>
    <cellStyle name="Normal 32 2 4 2 2 3" xfId="32566"/>
    <cellStyle name="Normal 32 2 4 2 3" xfId="21126"/>
    <cellStyle name="Normal 32 2 4 2 3 2" xfId="40808"/>
    <cellStyle name="Normal 32 2 4 2 4" xfId="56754"/>
    <cellStyle name="Normal 32 2 4 3" xfId="21127"/>
    <cellStyle name="Normal 32 2 4 3 2" xfId="21128"/>
    <cellStyle name="Normal 32 2 4 3 2 2" xfId="21129"/>
    <cellStyle name="Normal 32 2 4 3 2 2 2" xfId="40825"/>
    <cellStyle name="Normal 32 2 4 3 2 3" xfId="21130"/>
    <cellStyle name="Normal 32 2 4 3 2 3 2" xfId="40824"/>
    <cellStyle name="Normal 32 2 4 3 2 4" xfId="40823"/>
    <cellStyle name="Normal 32 2 4 3 3" xfId="21131"/>
    <cellStyle name="Normal 32 2 4 3 3 2" xfId="40822"/>
    <cellStyle name="Normal 32 2 4 3 4" xfId="21132"/>
    <cellStyle name="Normal 32 2 4 3 4 2" xfId="40821"/>
    <cellStyle name="Normal 32 2 4 3 5" xfId="21133"/>
    <cellStyle name="Normal 32 2 4 3 5 2" xfId="40820"/>
    <cellStyle name="Normal 32 2 4 3 6" xfId="40819"/>
    <cellStyle name="Normal 32 2 4 4" xfId="21134"/>
    <cellStyle name="Normal 32 2 4 4 2" xfId="21135"/>
    <cellStyle name="Normal 32 2 4 4 2 2" xfId="40818"/>
    <cellStyle name="Normal 32 2 4 4 3" xfId="21136"/>
    <cellStyle name="Normal 32 2 4 4 3 2" xfId="40817"/>
    <cellStyle name="Normal 32 2 4 4 4" xfId="40815"/>
    <cellStyle name="Normal 32 2 4 5" xfId="21137"/>
    <cellStyle name="Normal 32 2 4 5 2" xfId="40809"/>
    <cellStyle name="Normal 32 2 4 6" xfId="21138"/>
    <cellStyle name="Normal 32 2 4 6 2" xfId="40816"/>
    <cellStyle name="Normal 32 2 4 7" xfId="21139"/>
    <cellStyle name="Normal 32 2 4 7 2" xfId="34907"/>
    <cellStyle name="Normal 32 2 4 8" xfId="21140"/>
    <cellStyle name="Normal 32 2 4 8 2" xfId="40814"/>
    <cellStyle name="Normal 32 2 4 9" xfId="21141"/>
    <cellStyle name="Normal 32 2 4 9 2" xfId="40813"/>
    <cellStyle name="Normal 32 2 5" xfId="21142"/>
    <cellStyle name="Normal 32 2 5 2" xfId="21143"/>
    <cellStyle name="Normal 32 2 5 2 2" xfId="21144"/>
    <cellStyle name="Normal 32 2 5 2 2 2" xfId="40812"/>
    <cellStyle name="Normal 32 2 5 2 3" xfId="40811"/>
    <cellStyle name="Normal 32 2 5 3" xfId="21145"/>
    <cellStyle name="Normal 32 2 5 3 2" xfId="40810"/>
    <cellStyle name="Normal 32 2 5 4" xfId="32565"/>
    <cellStyle name="Normal 32 2 6" xfId="21146"/>
    <cellStyle name="Normal 32 2 6 2" xfId="21147"/>
    <cellStyle name="Normal 32 2 6 2 2" xfId="21148"/>
    <cellStyle name="Normal 32 2 6 2 2 2" xfId="32564"/>
    <cellStyle name="Normal 32 2 6 2 3" xfId="40804"/>
    <cellStyle name="Normal 32 2 6 3" xfId="21149"/>
    <cellStyle name="Normal 32 2 6 3 2" xfId="40807"/>
    <cellStyle name="Normal 32 2 6 4" xfId="40806"/>
    <cellStyle name="Normal 32 2 7" xfId="21150"/>
    <cellStyle name="Normal 32 2 7 2" xfId="21151"/>
    <cellStyle name="Normal 32 2 7 2 2" xfId="21152"/>
    <cellStyle name="Normal 32 2 7 2 2 2" xfId="54963"/>
    <cellStyle name="Normal 32 2 7 2 3" xfId="40805"/>
    <cellStyle name="Normal 32 2 7 3" xfId="21153"/>
    <cellStyle name="Normal 32 2 7 3 2" xfId="32563"/>
    <cellStyle name="Normal 32 2 7 4" xfId="56483"/>
    <cellStyle name="Normal 32 2 8" xfId="21154"/>
    <cellStyle name="Normal 32 2 8 2" xfId="21155"/>
    <cellStyle name="Normal 32 2 8 2 2" xfId="21156"/>
    <cellStyle name="Normal 32 2 8 2 2 2" xfId="54962"/>
    <cellStyle name="Normal 32 2 8 2 3" xfId="30903"/>
    <cellStyle name="Normal 32 2 8 3" xfId="21157"/>
    <cellStyle name="Normal 32 2 8 3 2" xfId="56753"/>
    <cellStyle name="Normal 32 2 8 4" xfId="32562"/>
    <cellStyle name="Normal 32 2 9" xfId="21158"/>
    <cellStyle name="Normal 32 2 9 2" xfId="21159"/>
    <cellStyle name="Normal 32 2 9 2 2" xfId="55582"/>
    <cellStyle name="Normal 32 2 9 3" xfId="56752"/>
    <cellStyle name="Normal 32 2_Risikomatrise samlet 2012" xfId="21160"/>
    <cellStyle name="Normal 32 3" xfId="1678"/>
    <cellStyle name="Normal 32 3 10" xfId="3426"/>
    <cellStyle name="Normal 32 3 2" xfId="21162"/>
    <cellStyle name="Normal 32 3 2 2" xfId="21163"/>
    <cellStyle name="Normal 32 3 2 2 2" xfId="21164"/>
    <cellStyle name="Normal 32 3 2 2 2 2" xfId="32561"/>
    <cellStyle name="Normal 32 3 2 2 3" xfId="40802"/>
    <cellStyle name="Normal 32 3 2 3" xfId="21165"/>
    <cellStyle name="Normal 32 3 2 3 2" xfId="56751"/>
    <cellStyle name="Normal 32 3 2 4" xfId="32560"/>
    <cellStyle name="Normal 32 3 3" xfId="21166"/>
    <cellStyle name="Normal 32 3 3 2" xfId="21167"/>
    <cellStyle name="Normal 32 3 3 2 2" xfId="40801"/>
    <cellStyle name="Normal 32 3 3 3" xfId="56750"/>
    <cellStyle name="Normal 32 3 4" xfId="21168"/>
    <cellStyle name="Normal 32 3 4 2" xfId="21169"/>
    <cellStyle name="Normal 32 3 4 2 2" xfId="32559"/>
    <cellStyle name="Normal 32 3 4 3" xfId="40800"/>
    <cellStyle name="Normal 32 3 5" xfId="21170"/>
    <cellStyle name="Normal 32 3 5 2" xfId="56749"/>
    <cellStyle name="Normal 32 3 6" xfId="21171"/>
    <cellStyle name="Normal 32 3 6 2" xfId="33865"/>
    <cellStyle name="Normal 32 3 7" xfId="30142"/>
    <cellStyle name="Normal 32 3 7 2" xfId="40803"/>
    <cellStyle name="Normal 32 3 8" xfId="21161"/>
    <cellStyle name="Normal 32 3 9" xfId="32558"/>
    <cellStyle name="Normal 32 3_Risikomatrise BM 2012" xfId="21172"/>
    <cellStyle name="Normal 32 4" xfId="1679"/>
    <cellStyle name="Normal 32 4 10" xfId="21174"/>
    <cellStyle name="Normal 32 4 10 2" xfId="53904"/>
    <cellStyle name="Normal 32 4 11" xfId="21175"/>
    <cellStyle name="Normal 32 4 11 2" xfId="56748"/>
    <cellStyle name="Normal 32 4 12" xfId="21173"/>
    <cellStyle name="Normal 32 4 12 2" xfId="32557"/>
    <cellStyle name="Normal 32 4 13" xfId="40799"/>
    <cellStyle name="Normal 32 4 14" xfId="40798"/>
    <cellStyle name="Normal 32 4 15" xfId="56747"/>
    <cellStyle name="Normal 32 4 16" xfId="32556"/>
    <cellStyle name="Normal 32 4 17" xfId="3427"/>
    <cellStyle name="Normal 32 4 2" xfId="21176"/>
    <cellStyle name="Normal 32 4 2 2" xfId="21177"/>
    <cellStyle name="Normal 32 4 2 2 2" xfId="40797"/>
    <cellStyle name="Normal 32 4 2 3" xfId="56746"/>
    <cellStyle name="Normal 32 4 3" xfId="21178"/>
    <cellStyle name="Normal 32 4 3 2" xfId="21179"/>
    <cellStyle name="Normal 32 4 3 2 2" xfId="21180"/>
    <cellStyle name="Normal 32 4 3 2 2 2" xfId="21181"/>
    <cellStyle name="Normal 32 4 3 2 2 2 2" xfId="32555"/>
    <cellStyle name="Normal 32 4 3 2 2 3" xfId="40794"/>
    <cellStyle name="Normal 32 4 3 2 3" xfId="21182"/>
    <cellStyle name="Normal 32 4 3 2 3 2" xfId="40796"/>
    <cellStyle name="Normal 32 4 3 2 4" xfId="21183"/>
    <cellStyle name="Normal 32 4 3 2 4 2" xfId="40795"/>
    <cellStyle name="Normal 32 4 3 2 5" xfId="21184"/>
    <cellStyle name="Normal 32 4 3 2 5 2" xfId="54567"/>
    <cellStyle name="Normal 32 4 3 2 6" xfId="40793"/>
    <cellStyle name="Normal 32 4 3 3" xfId="21185"/>
    <cellStyle name="Normal 32 4 3 3 2" xfId="21186"/>
    <cellStyle name="Normal 32 4 3 3 2 2" xfId="40759"/>
    <cellStyle name="Normal 32 4 3 3 3" xfId="21187"/>
    <cellStyle name="Normal 32 4 3 3 3 2" xfId="52979"/>
    <cellStyle name="Normal 32 4 3 3 4" xfId="40792"/>
    <cellStyle name="Normal 32 4 3 4" xfId="21188"/>
    <cellStyle name="Normal 32 4 3 4 2" xfId="40791"/>
    <cellStyle name="Normal 32 4 3 5" xfId="21189"/>
    <cellStyle name="Normal 32 4 3 5 2" xfId="40790"/>
    <cellStyle name="Normal 32 4 3 6" xfId="21190"/>
    <cellStyle name="Normal 32 4 3 6 2" xfId="40789"/>
    <cellStyle name="Normal 32 4 3 7" xfId="21191"/>
    <cellStyle name="Normal 32 4 3 7 2" xfId="40788"/>
    <cellStyle name="Normal 32 4 3 8" xfId="40787"/>
    <cellStyle name="Normal 32 4 4" xfId="21192"/>
    <cellStyle name="Normal 32 4 4 2" xfId="21193"/>
    <cellStyle name="Normal 32 4 4 2 2" xfId="21194"/>
    <cellStyle name="Normal 32 4 4 2 2 2" xfId="21195"/>
    <cellStyle name="Normal 32 4 4 2 2 2 2" xfId="56745"/>
    <cellStyle name="Normal 32 4 4 2 2 3" xfId="40786"/>
    <cellStyle name="Normal 32 4 4 2 3" xfId="21196"/>
    <cellStyle name="Normal 32 4 4 2 3 2" xfId="40785"/>
    <cellStyle name="Normal 32 4 4 2 4" xfId="21197"/>
    <cellStyle name="Normal 32 4 4 2 4 2" xfId="40784"/>
    <cellStyle name="Normal 32 4 4 2 5" xfId="21198"/>
    <cellStyle name="Normal 32 4 4 2 5 2" xfId="40783"/>
    <cellStyle name="Normal 32 4 4 2 6" xfId="40782"/>
    <cellStyle name="Normal 32 4 4 3" xfId="21199"/>
    <cellStyle name="Normal 32 4 4 3 2" xfId="21200"/>
    <cellStyle name="Normal 32 4 4 3 2 2" xfId="40781"/>
    <cellStyle name="Normal 32 4 4 3 3" xfId="21201"/>
    <cellStyle name="Normal 32 4 4 3 3 2" xfId="40780"/>
    <cellStyle name="Normal 32 4 4 3 4" xfId="40779"/>
    <cellStyle name="Normal 32 4 4 4" xfId="21202"/>
    <cellStyle name="Normal 32 4 4 4 2" xfId="40778"/>
    <cellStyle name="Normal 32 4 4 5" xfId="21203"/>
    <cellStyle name="Normal 32 4 4 5 2" xfId="40777"/>
    <cellStyle name="Normal 32 4 4 6" xfId="21204"/>
    <cellStyle name="Normal 32 4 4 6 2" xfId="40776"/>
    <cellStyle name="Normal 32 4 4 7" xfId="21205"/>
    <cellStyle name="Normal 32 4 4 7 2" xfId="40775"/>
    <cellStyle name="Normal 32 4 4 8" xfId="40774"/>
    <cellStyle name="Normal 32 4 5" xfId="21206"/>
    <cellStyle name="Normal 32 4 5 2" xfId="21207"/>
    <cellStyle name="Normal 32 4 5 2 2" xfId="21208"/>
    <cellStyle name="Normal 32 4 5 2 2 2" xfId="40773"/>
    <cellStyle name="Normal 32 4 5 2 3" xfId="40772"/>
    <cellStyle name="Normal 32 4 5 3" xfId="21209"/>
    <cellStyle name="Normal 32 4 5 3 2" xfId="40768"/>
    <cellStyle name="Normal 32 4 5 4" xfId="21210"/>
    <cellStyle name="Normal 32 4 5 4 2" xfId="40771"/>
    <cellStyle name="Normal 32 4 5 5" xfId="21211"/>
    <cellStyle name="Normal 32 4 5 5 2" xfId="40770"/>
    <cellStyle name="Normal 32 4 5 6" xfId="40769"/>
    <cellStyle name="Normal 32 4 6" xfId="21212"/>
    <cellStyle name="Normal 32 4 6 2" xfId="21213"/>
    <cellStyle name="Normal 32 4 6 2 2" xfId="32554"/>
    <cellStyle name="Normal 32 4 6 3" xfId="21214"/>
    <cellStyle name="Normal 32 4 6 3 2" xfId="40767"/>
    <cellStyle name="Normal 32 4 6 4" xfId="32553"/>
    <cellStyle name="Normal 32 4 7" xfId="21215"/>
    <cellStyle name="Normal 32 4 7 2" xfId="40766"/>
    <cellStyle name="Normal 32 4 8" xfId="21216"/>
    <cellStyle name="Normal 32 4 8 2" xfId="40765"/>
    <cellStyle name="Normal 32 4 9" xfId="21217"/>
    <cellStyle name="Normal 32 4 9 2" xfId="40764"/>
    <cellStyle name="Normal 32 5" xfId="1680"/>
    <cellStyle name="Normal 32 5 2" xfId="21219"/>
    <cellStyle name="Normal 32 5 2 2" xfId="21220"/>
    <cellStyle name="Normal 32 5 2 2 2" xfId="57422"/>
    <cellStyle name="Normal 32 5 2 3" xfId="40762"/>
    <cellStyle name="Normal 32 5 3" xfId="21221"/>
    <cellStyle name="Normal 32 5 3 2" xfId="21222"/>
    <cellStyle name="Normal 32 5 3 2 2" xfId="40761"/>
    <cellStyle name="Normal 32 5 3 3" xfId="40760"/>
    <cellStyle name="Normal 32 5 4" xfId="21223"/>
    <cellStyle name="Normal 32 5 4 2" xfId="34906"/>
    <cellStyle name="Normal 32 5 5" xfId="21224"/>
    <cellStyle name="Normal 32 5 5 2" xfId="40758"/>
    <cellStyle name="Normal 32 5 6" xfId="30143"/>
    <cellStyle name="Normal 32 5 6 2" xfId="40757"/>
    <cellStyle name="Normal 32 5 7" xfId="21218"/>
    <cellStyle name="Normal 32 5 8" xfId="33864"/>
    <cellStyle name="Normal 32 5 9" xfId="3428"/>
    <cellStyle name="Normal 32 6" xfId="21225"/>
    <cellStyle name="Normal 32 6 2" xfId="21226"/>
    <cellStyle name="Normal 32 6 2 2" xfId="21227"/>
    <cellStyle name="Normal 32 6 2 2 2" xfId="21228"/>
    <cellStyle name="Normal 32 6 2 2 2 2" xfId="40763"/>
    <cellStyle name="Normal 32 6 2 2 3" xfId="40756"/>
    <cellStyle name="Normal 32 6 2 3" xfId="21229"/>
    <cellStyle name="Normal 32 6 2 3 2" xfId="30902"/>
    <cellStyle name="Normal 32 6 2 4" xfId="21230"/>
    <cellStyle name="Normal 32 6 2 4 2" xfId="40755"/>
    <cellStyle name="Normal 32 6 2 5" xfId="21231"/>
    <cellStyle name="Normal 32 6 2 5 2" xfId="40754"/>
    <cellStyle name="Normal 32 6 2 6" xfId="40753"/>
    <cellStyle name="Normal 32 6 3" xfId="21232"/>
    <cellStyle name="Normal 32 6 3 2" xfId="21233"/>
    <cellStyle name="Normal 32 6 3 2 2" xfId="40752"/>
    <cellStyle name="Normal 32 6 3 3" xfId="21234"/>
    <cellStyle name="Normal 32 6 3 3 2" xfId="40751"/>
    <cellStyle name="Normal 32 6 3 4" xfId="40750"/>
    <cellStyle name="Normal 32 6 4" xfId="21235"/>
    <cellStyle name="Normal 32 6 4 2" xfId="40749"/>
    <cellStyle name="Normal 32 6 5" xfId="21236"/>
    <cellStyle name="Normal 32 6 5 2" xfId="40748"/>
    <cellStyle name="Normal 32 6 6" xfId="21237"/>
    <cellStyle name="Normal 32 6 6 2" xfId="40747"/>
    <cellStyle name="Normal 32 6 7" xfId="21238"/>
    <cellStyle name="Normal 32 6 7 2" xfId="40746"/>
    <cellStyle name="Normal 32 6 8" xfId="40745"/>
    <cellStyle name="Normal 32 7" xfId="21239"/>
    <cellStyle name="Normal 32 7 2" xfId="21240"/>
    <cellStyle name="Normal 32 7 2 2" xfId="21241"/>
    <cellStyle name="Normal 32 7 2 2 2" xfId="21242"/>
    <cellStyle name="Normal 32 7 2 2 2 2" xfId="40744"/>
    <cellStyle name="Normal 32 7 2 2 3" xfId="40743"/>
    <cellStyle name="Normal 32 7 2 3" xfId="21243"/>
    <cellStyle name="Normal 32 7 2 3 2" xfId="40742"/>
    <cellStyle name="Normal 32 7 2 4" xfId="21244"/>
    <cellStyle name="Normal 32 7 2 4 2" xfId="40741"/>
    <cellStyle name="Normal 32 7 2 5" xfId="21245"/>
    <cellStyle name="Normal 32 7 2 5 2" xfId="40740"/>
    <cellStyle name="Normal 32 7 2 6" xfId="40739"/>
    <cellStyle name="Normal 32 7 3" xfId="21246"/>
    <cellStyle name="Normal 32 7 3 2" xfId="21247"/>
    <cellStyle name="Normal 32 7 3 2 2" xfId="40738"/>
    <cellStyle name="Normal 32 7 3 3" xfId="40737"/>
    <cellStyle name="Normal 32 7 4" xfId="21248"/>
    <cellStyle name="Normal 32 7 4 2" xfId="40736"/>
    <cellStyle name="Normal 32 7 5" xfId="21249"/>
    <cellStyle name="Normal 32 7 5 2" xfId="40735"/>
    <cellStyle name="Normal 32 7 6" xfId="21250"/>
    <cellStyle name="Normal 32 7 6 2" xfId="40734"/>
    <cellStyle name="Normal 32 7 7" xfId="21251"/>
    <cellStyle name="Normal 32 7 7 2" xfId="40733"/>
    <cellStyle name="Normal 32 7 8" xfId="40732"/>
    <cellStyle name="Normal 32 8" xfId="21252"/>
    <cellStyle name="Normal 32 8 2" xfId="21253"/>
    <cellStyle name="Normal 32 8 2 2" xfId="40731"/>
    <cellStyle name="Normal 32 8 3" xfId="21254"/>
    <cellStyle name="Normal 32 8 3 2" xfId="40730"/>
    <cellStyle name="Normal 32 8 4" xfId="21255"/>
    <cellStyle name="Normal 32 8 4 2" xfId="40729"/>
    <cellStyle name="Normal 32 8 5" xfId="40728"/>
    <cellStyle name="Normal 32 9" xfId="21256"/>
    <cellStyle name="Normal 32 9 2" xfId="40727"/>
    <cellStyle name="Normal 32_Risikomatrise BM 2012" xfId="21257"/>
    <cellStyle name="Normal 33" xfId="1681"/>
    <cellStyle name="Normal 33 10" xfId="21259"/>
    <cellStyle name="Normal 33 10 2" xfId="21260"/>
    <cellStyle name="Normal 33 10 2 2" xfId="40726"/>
    <cellStyle name="Normal 33 10 3" xfId="21261"/>
    <cellStyle name="Normal 33 10 3 2" xfId="40725"/>
    <cellStyle name="Normal 33 10 4" xfId="21262"/>
    <cellStyle name="Normal 33 10 4 2" xfId="40724"/>
    <cellStyle name="Normal 33 10 5" xfId="40723"/>
    <cellStyle name="Normal 33 11" xfId="21263"/>
    <cellStyle name="Normal 33 11 2" xfId="53907"/>
    <cellStyle name="Normal 33 12" xfId="30144"/>
    <cellStyle name="Normal 33 12 2" xfId="53906"/>
    <cellStyle name="Normal 33 13" xfId="21258"/>
    <cellStyle name="Normal 33 14" xfId="32552"/>
    <cellStyle name="Normal 33 15" xfId="3429"/>
    <cellStyle name="Normal 33 2" xfId="1682"/>
    <cellStyle name="Normal 33 2 2" xfId="1683"/>
    <cellStyle name="Normal 33 2 2 10" xfId="21266"/>
    <cellStyle name="Normal 33 2 2 10 2" xfId="21267"/>
    <cellStyle name="Normal 33 2 2 10 2 2" xfId="21268"/>
    <cellStyle name="Normal 33 2 2 10 2 2 2" xfId="21269"/>
    <cellStyle name="Normal 33 2 2 10 2 2 2 2" xfId="40722"/>
    <cellStyle name="Normal 33 2 2 10 2 2 3" xfId="56743"/>
    <cellStyle name="Normal 33 2 2 10 2 3" xfId="21270"/>
    <cellStyle name="Normal 33 2 2 10 2 3 2" xfId="54961"/>
    <cellStyle name="Normal 33 2 2 10 2 4" xfId="21271"/>
    <cellStyle name="Normal 33 2 2 10 2 4 2" xfId="33862"/>
    <cellStyle name="Normal 33 2 2 10 2 5" xfId="21272"/>
    <cellStyle name="Normal 33 2 2 10 2 5 2" xfId="56744"/>
    <cellStyle name="Normal 33 2 2 10 2 6" xfId="53905"/>
    <cellStyle name="Normal 33 2 2 10 3" xfId="21273"/>
    <cellStyle name="Normal 33 2 2 10 3 2" xfId="21274"/>
    <cellStyle name="Normal 33 2 2 10 3 2 2" xfId="32550"/>
    <cellStyle name="Normal 33 2 2 10 3 3" xfId="21275"/>
    <cellStyle name="Normal 33 2 2 10 3 3 2" xfId="40721"/>
    <cellStyle name="Normal 33 2 2 10 3 4" xfId="40720"/>
    <cellStyle name="Normal 33 2 2 10 4" xfId="21276"/>
    <cellStyle name="Normal 33 2 2 10 4 2" xfId="54960"/>
    <cellStyle name="Normal 33 2 2 10 5" xfId="21277"/>
    <cellStyle name="Normal 33 2 2 10 5 2" xfId="33861"/>
    <cellStyle name="Normal 33 2 2 10 6" xfId="21278"/>
    <cellStyle name="Normal 33 2 2 10 6 2" xfId="32551"/>
    <cellStyle name="Normal 33 2 2 10 7" xfId="21279"/>
    <cellStyle name="Normal 33 2 2 10 7 2" xfId="33401"/>
    <cellStyle name="Normal 33 2 2 10 8" xfId="54959"/>
    <cellStyle name="Normal 33 2 2 11" xfId="21280"/>
    <cellStyle name="Normal 33 2 2 11 2" xfId="21281"/>
    <cellStyle name="Normal 33 2 2 11 2 2" xfId="21282"/>
    <cellStyle name="Normal 33 2 2 11 2 2 2" xfId="40717"/>
    <cellStyle name="Normal 33 2 2 11 2 3" xfId="52978"/>
    <cellStyle name="Normal 33 2 2 11 3" xfId="21283"/>
    <cellStyle name="Normal 33 2 2 11 3 2" xfId="40718"/>
    <cellStyle name="Normal 33 2 2 11 4" xfId="21284"/>
    <cellStyle name="Normal 33 2 2 11 4 2" xfId="54958"/>
    <cellStyle name="Normal 33 2 2 11 5" xfId="21285"/>
    <cellStyle name="Normal 33 2 2 11 5 2" xfId="34905"/>
    <cellStyle name="Normal 33 2 2 11 6" xfId="55581"/>
    <cellStyle name="Normal 33 2 2 12" xfId="21286"/>
    <cellStyle name="Normal 33 2 2 12 2" xfId="21287"/>
    <cellStyle name="Normal 33 2 2 12 2 2" xfId="52977"/>
    <cellStyle name="Normal 33 2 2 12 3" xfId="21288"/>
    <cellStyle name="Normal 33 2 2 12 3 2" xfId="33860"/>
    <cellStyle name="Normal 33 2 2 12 4" xfId="40719"/>
    <cellStyle name="Normal 33 2 2 13" xfId="21289"/>
    <cellStyle name="Normal 33 2 2 13 2" xfId="54568"/>
    <cellStyle name="Normal 33 2 2 14" xfId="21290"/>
    <cellStyle name="Normal 33 2 2 14 2" xfId="40715"/>
    <cellStyle name="Normal 33 2 2 15" xfId="21291"/>
    <cellStyle name="Normal 33 2 2 15 2" xfId="55424"/>
    <cellStyle name="Normal 33 2 2 16" xfId="21292"/>
    <cellStyle name="Normal 33 2 2 16 2" xfId="40716"/>
    <cellStyle name="Normal 33 2 2 17" xfId="21293"/>
    <cellStyle name="Normal 33 2 2 17 2" xfId="54956"/>
    <cellStyle name="Normal 33 2 2 18" xfId="21265"/>
    <cellStyle name="Normal 33 2 2 18 2" xfId="34904"/>
    <cellStyle name="Normal 33 2 2 19" xfId="54955"/>
    <cellStyle name="Normal 33 2 2 2" xfId="1684"/>
    <cellStyle name="Normal 33 2 2 2 2" xfId="21295"/>
    <cellStyle name="Normal 33 2 2 2 2 2" xfId="21296"/>
    <cellStyle name="Normal 33 2 2 2 2 2 2" xfId="40713"/>
    <cellStyle name="Normal 33 2 2 2 2 3" xfId="52976"/>
    <cellStyle name="Normal 33 2 2 2 3" xfId="21297"/>
    <cellStyle name="Normal 33 2 2 2 3 2" xfId="21298"/>
    <cellStyle name="Normal 33 2 2 2 3 2 2" xfId="21299"/>
    <cellStyle name="Normal 33 2 2 2 3 2 2 2" xfId="33859"/>
    <cellStyle name="Normal 33 2 2 2 3 2 3" xfId="54957"/>
    <cellStyle name="Normal 33 2 2 2 3 3" xfId="21300"/>
    <cellStyle name="Normal 33 2 2 2 3 3 2" xfId="57419"/>
    <cellStyle name="Normal 33 2 2 2 3 4" xfId="54954"/>
    <cellStyle name="Normal 33 2 2 2 4" xfId="21301"/>
    <cellStyle name="Normal 33 2 2 2 4 2" xfId="34903"/>
    <cellStyle name="Normal 33 2 2 2 5" xfId="30146"/>
    <cellStyle name="Normal 33 2 2 2 5 2" xfId="40711"/>
    <cellStyle name="Normal 33 2 2 2 6" xfId="21294"/>
    <cellStyle name="Normal 33 2 2 2_Risikomatrise samlet 2012" xfId="21302"/>
    <cellStyle name="Normal 33 2 2 20" xfId="54953"/>
    <cellStyle name="Normal 33 2 2 21" xfId="40712"/>
    <cellStyle name="Normal 33 2 2 22" xfId="33858"/>
    <cellStyle name="Normal 33 2 2 23" xfId="3430"/>
    <cellStyle name="Normal 33 2 2 3" xfId="1685"/>
    <cellStyle name="Normal 33 2 2 3 2" xfId="21304"/>
    <cellStyle name="Normal 33 2 2 3 2 2" xfId="40714"/>
    <cellStyle name="Normal 33 2 2 3 3" xfId="30147"/>
    <cellStyle name="Normal 33 2 2 3 3 2" xfId="55583"/>
    <cellStyle name="Normal 33 2 2 3 4" xfId="21303"/>
    <cellStyle name="Normal 33 2 2 4" xfId="21305"/>
    <cellStyle name="Normal 33 2 2 4 2" xfId="21306"/>
    <cellStyle name="Normal 33 2 2 4 2 2" xfId="21307"/>
    <cellStyle name="Normal 33 2 2 4 2 2 2" xfId="34902"/>
    <cellStyle name="Normal 33 2 2 4 2 3" xfId="54951"/>
    <cellStyle name="Normal 33 2 2 4 3" xfId="21308"/>
    <cellStyle name="Normal 33 2 2 4 3 2" xfId="40710"/>
    <cellStyle name="Normal 33 2 2 4 4" xfId="40709"/>
    <cellStyle name="Normal 33 2 2 5" xfId="21309"/>
    <cellStyle name="Normal 33 2 2 5 2" xfId="21310"/>
    <cellStyle name="Normal 33 2 2 5 2 2" xfId="33857"/>
    <cellStyle name="Normal 33 2 2 5 3" xfId="54952"/>
    <cellStyle name="Normal 33 2 2 6" xfId="21311"/>
    <cellStyle name="Normal 33 2 2 6 2" xfId="21312"/>
    <cellStyle name="Normal 33 2 2 6 2 2" xfId="53902"/>
    <cellStyle name="Normal 33 2 2 6 3" xfId="40708"/>
    <cellStyle name="Normal 33 2 2 7" xfId="21313"/>
    <cellStyle name="Normal 33 2 2 7 2" xfId="21314"/>
    <cellStyle name="Normal 33 2 2 7 2 2" xfId="21315"/>
    <cellStyle name="Normal 33 2 2 7 2 2 2" xfId="21316"/>
    <cellStyle name="Normal 33 2 2 7 2 2 2 2" xfId="40707"/>
    <cellStyle name="Normal 33 2 2 7 2 2 3" xfId="40706"/>
    <cellStyle name="Normal 33 2 2 7 2 3" xfId="21317"/>
    <cellStyle name="Normal 33 2 2 7 2 3 2" xfId="54949"/>
    <cellStyle name="Normal 33 2 2 7 2 4" xfId="21318"/>
    <cellStyle name="Normal 33 2 2 7 2 4 2" xfId="33856"/>
    <cellStyle name="Normal 33 2 2 7 2 5" xfId="21319"/>
    <cellStyle name="Normal 33 2 2 7 2 5 2" xfId="54950"/>
    <cellStyle name="Normal 33 2 2 7 2 6" xfId="57421"/>
    <cellStyle name="Normal 33 2 2 7 3" xfId="21320"/>
    <cellStyle name="Normal 33 2 2 7 3 2" xfId="21321"/>
    <cellStyle name="Normal 33 2 2 7 3 2 2" xfId="40704"/>
    <cellStyle name="Normal 33 2 2 7 3 3" xfId="21322"/>
    <cellStyle name="Normal 33 2 2 7 3 3 2" xfId="40703"/>
    <cellStyle name="Normal 33 2 2 7 3 4" xfId="54948"/>
    <cellStyle name="Normal 33 2 2 7 4" xfId="21323"/>
    <cellStyle name="Normal 33 2 2 7 4 2" xfId="40702"/>
    <cellStyle name="Normal 33 2 2 7 5" xfId="21324"/>
    <cellStyle name="Normal 33 2 2 7 5 2" xfId="33855"/>
    <cellStyle name="Normal 33 2 2 7 6" xfId="21325"/>
    <cellStyle name="Normal 33 2 2 7 6 2" xfId="40705"/>
    <cellStyle name="Normal 33 2 2 7 7" xfId="21326"/>
    <cellStyle name="Normal 33 2 2 7 7 2" xfId="53903"/>
    <cellStyle name="Normal 33 2 2 7 8" xfId="40700"/>
    <cellStyle name="Normal 33 2 2 8" xfId="21327"/>
    <cellStyle name="Normal 33 2 2 8 2" xfId="21328"/>
    <cellStyle name="Normal 33 2 2 8 2 2" xfId="21329"/>
    <cellStyle name="Normal 33 2 2 8 2 2 2" xfId="21330"/>
    <cellStyle name="Normal 33 2 2 8 2 2 2 2" xfId="54947"/>
    <cellStyle name="Normal 33 2 2 8 2 2 3" xfId="40699"/>
    <cellStyle name="Normal 33 2 2 8 2 3" xfId="21331"/>
    <cellStyle name="Normal 33 2 2 8 2 3 2" xfId="40698"/>
    <cellStyle name="Normal 33 2 2 8 2 4" xfId="21332"/>
    <cellStyle name="Normal 33 2 2 8 2 4 2" xfId="33854"/>
    <cellStyle name="Normal 33 2 2 8 2 5" xfId="21333"/>
    <cellStyle name="Normal 33 2 2 8 2 5 2" xfId="40701"/>
    <cellStyle name="Normal 33 2 2 8 2 6" xfId="33400"/>
    <cellStyle name="Normal 33 2 2 8 3" xfId="21334"/>
    <cellStyle name="Normal 33 2 2 8 3 2" xfId="21335"/>
    <cellStyle name="Normal 33 2 2 8 3 2 2" xfId="54946"/>
    <cellStyle name="Normal 33 2 2 8 3 3" xfId="21336"/>
    <cellStyle name="Normal 33 2 2 8 3 3 2" xfId="40696"/>
    <cellStyle name="Normal 33 2 2 8 3 4" xfId="40695"/>
    <cellStyle name="Normal 33 2 2 8 4" xfId="21337"/>
    <cellStyle name="Normal 33 2 2 8 4 2" xfId="40694"/>
    <cellStyle name="Normal 33 2 2 8 5" xfId="21338"/>
    <cellStyle name="Normal 33 2 2 8 5 2" xfId="33853"/>
    <cellStyle name="Normal 33 2 2 8 6" xfId="21339"/>
    <cellStyle name="Normal 33 2 2 8 6 2" xfId="40697"/>
    <cellStyle name="Normal 33 2 2 8 7" xfId="21340"/>
    <cellStyle name="Normal 33 2 2 8 7 2" xfId="53900"/>
    <cellStyle name="Normal 33 2 2 8 8" xfId="40693"/>
    <cellStyle name="Normal 33 2 2 9" xfId="21341"/>
    <cellStyle name="Normal 33 2 2 9 2" xfId="21342"/>
    <cellStyle name="Normal 33 2 2 9 2 2" xfId="21343"/>
    <cellStyle name="Normal 33 2 2 9 2 2 2" xfId="21344"/>
    <cellStyle name="Normal 33 2 2 9 2 2 2 2" xfId="40692"/>
    <cellStyle name="Normal 33 2 2 9 2 2 3" xfId="40691"/>
    <cellStyle name="Normal 33 2 2 9 2 3" xfId="21345"/>
    <cellStyle name="Normal 33 2 2 9 2 3 2" xfId="54928"/>
    <cellStyle name="Normal 33 2 2 9 2 4" xfId="21346"/>
    <cellStyle name="Normal 33 2 2 9 2 4 2" xfId="40690"/>
    <cellStyle name="Normal 33 2 2 9 2 5" xfId="21347"/>
    <cellStyle name="Normal 33 2 2 9 2 5 2" xfId="40689"/>
    <cellStyle name="Normal 33 2 2 9 2 6" xfId="40688"/>
    <cellStyle name="Normal 33 2 2 9 3" xfId="21348"/>
    <cellStyle name="Normal 33 2 2 9 3 2" xfId="21349"/>
    <cellStyle name="Normal 33 2 2 9 3 2 2" xfId="40687"/>
    <cellStyle name="Normal 33 2 2 9 3 3" xfId="21350"/>
    <cellStyle name="Normal 33 2 2 9 3 3 2" xfId="54944"/>
    <cellStyle name="Normal 33 2 2 9 3 4" xfId="40686"/>
    <cellStyle name="Normal 33 2 2 9 4" xfId="21351"/>
    <cellStyle name="Normal 33 2 2 9 4 2" xfId="40685"/>
    <cellStyle name="Normal 33 2 2 9 5" xfId="21352"/>
    <cellStyle name="Normal 33 2 2 9 5 2" xfId="40684"/>
    <cellStyle name="Normal 33 2 2 9 6" xfId="21353"/>
    <cellStyle name="Normal 33 2 2 9 6 2" xfId="40683"/>
    <cellStyle name="Normal 33 2 2 9 7" xfId="21354"/>
    <cellStyle name="Normal 33 2 2 9 7 2" xfId="40682"/>
    <cellStyle name="Normal 33 2 2 9 8" xfId="40681"/>
    <cellStyle name="Normal 33 2 2_Risikomatrise BM 2012" xfId="21355"/>
    <cellStyle name="Normal 33 2 3" xfId="1686"/>
    <cellStyle name="Normal 33 2 3 2" xfId="21357"/>
    <cellStyle name="Normal 33 2 3 2 2" xfId="40680"/>
    <cellStyle name="Normal 33 2 3 3" xfId="30148"/>
    <cellStyle name="Normal 33 2 3 3 2" xfId="40679"/>
    <cellStyle name="Normal 33 2 3 4" xfId="21356"/>
    <cellStyle name="Normal 33 2 4" xfId="1687"/>
    <cellStyle name="Normal 33 2 4 10" xfId="40678"/>
    <cellStyle name="Normal 33 2 4 11" xfId="40677"/>
    <cellStyle name="Normal 33 2 4 12" xfId="40676"/>
    <cellStyle name="Normal 33 2 4 13" xfId="40675"/>
    <cellStyle name="Normal 33 2 4 14" xfId="3431"/>
    <cellStyle name="Normal 33 2 4 2" xfId="21359"/>
    <cellStyle name="Normal 33 2 4 2 2" xfId="21360"/>
    <cellStyle name="Normal 33 2 4 2 2 2" xfId="21361"/>
    <cellStyle name="Normal 33 2 4 2 2 2 2" xfId="40674"/>
    <cellStyle name="Normal 33 2 4 2 2 3" xfId="21362"/>
    <cellStyle name="Normal 33 2 4 2 2 3 2" xfId="40673"/>
    <cellStyle name="Normal 33 2 4 2 2 4" xfId="40672"/>
    <cellStyle name="Normal 33 2 4 2 3" xfId="21363"/>
    <cellStyle name="Normal 33 2 4 2 3 2" xfId="40671"/>
    <cellStyle name="Normal 33 2 4 2 4" xfId="21364"/>
    <cellStyle name="Normal 33 2 4 2 4 2" xfId="40670"/>
    <cellStyle name="Normal 33 2 4 2 5" xfId="21365"/>
    <cellStyle name="Normal 33 2 4 2 5 2" xfId="40669"/>
    <cellStyle name="Normal 33 2 4 2 6" xfId="40668"/>
    <cellStyle name="Normal 33 2 4 3" xfId="21366"/>
    <cellStyle name="Normal 33 2 4 3 2" xfId="21367"/>
    <cellStyle name="Normal 33 2 4 3 2 2" xfId="40667"/>
    <cellStyle name="Normal 33 2 4 3 3" xfId="21368"/>
    <cellStyle name="Normal 33 2 4 3 3 2" xfId="40666"/>
    <cellStyle name="Normal 33 2 4 3 4" xfId="40665"/>
    <cellStyle name="Normal 33 2 4 4" xfId="21369"/>
    <cellStyle name="Normal 33 2 4 4 2" xfId="40664"/>
    <cellStyle name="Normal 33 2 4 5" xfId="21370"/>
    <cellStyle name="Normal 33 2 4 5 2" xfId="40663"/>
    <cellStyle name="Normal 33 2 4 6" xfId="21371"/>
    <cellStyle name="Normal 33 2 4 6 2" xfId="40662"/>
    <cellStyle name="Normal 33 2 4 7" xfId="21372"/>
    <cellStyle name="Normal 33 2 4 7 2" xfId="54938"/>
    <cellStyle name="Normal 33 2 4 8" xfId="21373"/>
    <cellStyle name="Normal 33 2 4 8 2" xfId="33852"/>
    <cellStyle name="Normal 33 2 4 9" xfId="21358"/>
    <cellStyle name="Normal 33 2 4 9 2" xfId="54945"/>
    <cellStyle name="Normal 33 2 5" xfId="21374"/>
    <cellStyle name="Normal 33 2 5 2" xfId="21375"/>
    <cellStyle name="Normal 33 2 5 2 2" xfId="21376"/>
    <cellStyle name="Normal 33 2 5 2 2 2" xfId="57420"/>
    <cellStyle name="Normal 33 2 5 2 3" xfId="40661"/>
    <cellStyle name="Normal 33 2 5 3" xfId="21377"/>
    <cellStyle name="Normal 33 2 5 3 2" xfId="54939"/>
    <cellStyle name="Normal 33 2 5 4" xfId="40660"/>
    <cellStyle name="Normal 33 2 5 5" xfId="40659"/>
    <cellStyle name="Normal 33 2 6" xfId="21378"/>
    <cellStyle name="Normal 33 2 6 2" xfId="54943"/>
    <cellStyle name="Normal 33 2 7" xfId="30145"/>
    <cellStyle name="Normal 33 2 7 2" xfId="40658"/>
    <cellStyle name="Normal 33 2 8" xfId="21264"/>
    <cellStyle name="Normal 33 2 9" xfId="40657"/>
    <cellStyle name="Normal 33 2_Risikomatrise samlet 2012" xfId="21379"/>
    <cellStyle name="Normal 33 3" xfId="1688"/>
    <cellStyle name="Normal 33 3 10" xfId="21381"/>
    <cellStyle name="Normal 33 3 10 2" xfId="54942"/>
    <cellStyle name="Normal 33 3 11" xfId="21382"/>
    <cellStyle name="Normal 33 3 11 2" xfId="40656"/>
    <cellStyle name="Normal 33 3 12" xfId="21383"/>
    <cellStyle name="Normal 33 3 12 2" xfId="40655"/>
    <cellStyle name="Normal 33 3 13" xfId="21384"/>
    <cellStyle name="Normal 33 3 13 2" xfId="54941"/>
    <cellStyle name="Normal 33 3 14" xfId="21380"/>
    <cellStyle name="Normal 33 3 14 2" xfId="56742"/>
    <cellStyle name="Normal 33 3 15" xfId="53901"/>
    <cellStyle name="Normal 33 3 16" xfId="40653"/>
    <cellStyle name="Normal 33 3 17" xfId="54940"/>
    <cellStyle name="Normal 33 3 18" xfId="40652"/>
    <cellStyle name="Normal 33 3 19" xfId="3432"/>
    <cellStyle name="Normal 33 3 2" xfId="21385"/>
    <cellStyle name="Normal 33 3 2 2" xfId="21386"/>
    <cellStyle name="Normal 33 3 2 2 2" xfId="40651"/>
    <cellStyle name="Normal 33 3 2 3" xfId="40650"/>
    <cellStyle name="Normal 33 3 3" xfId="21387"/>
    <cellStyle name="Normal 33 3 3 2" xfId="21388"/>
    <cellStyle name="Normal 33 3 3 2 2" xfId="21389"/>
    <cellStyle name="Normal 33 3 3 2 2 2" xfId="40649"/>
    <cellStyle name="Normal 33 3 3 2 3" xfId="32549"/>
    <cellStyle name="Normal 33 3 3 3" xfId="21390"/>
    <cellStyle name="Normal 33 3 3 3 2" xfId="40648"/>
    <cellStyle name="Normal 33 3 3 4" xfId="40647"/>
    <cellStyle name="Normal 33 3 4" xfId="21391"/>
    <cellStyle name="Normal 33 3 4 2" xfId="21392"/>
    <cellStyle name="Normal 33 3 4 2 2" xfId="21393"/>
    <cellStyle name="Normal 33 3 4 2 2 2" xfId="40646"/>
    <cellStyle name="Normal 33 3 4 2 3" xfId="54937"/>
    <cellStyle name="Normal 33 3 4 3" xfId="21394"/>
    <cellStyle name="Normal 33 3 4 3 2" xfId="40645"/>
    <cellStyle name="Normal 33 3 4 4" xfId="40644"/>
    <cellStyle name="Normal 33 3 5" xfId="21395"/>
    <cellStyle name="Normal 33 3 5 2" xfId="21396"/>
    <cellStyle name="Normal 33 3 5 2 2" xfId="21397"/>
    <cellStyle name="Normal 33 3 5 2 2 2" xfId="21398"/>
    <cellStyle name="Normal 33 3 5 2 2 2 2" xfId="40643"/>
    <cellStyle name="Normal 33 3 5 2 2 3" xfId="54936"/>
    <cellStyle name="Normal 33 3 5 2 3" xfId="21399"/>
    <cellStyle name="Normal 33 3 5 2 3 2" xfId="40642"/>
    <cellStyle name="Normal 33 3 5 2 4" xfId="21400"/>
    <cellStyle name="Normal 33 3 5 2 4 2" xfId="40641"/>
    <cellStyle name="Normal 33 3 5 2 5" xfId="21401"/>
    <cellStyle name="Normal 33 3 5 2 5 2" xfId="40640"/>
    <cellStyle name="Normal 33 3 5 2 6" xfId="54935"/>
    <cellStyle name="Normal 33 3 5 3" xfId="21402"/>
    <cellStyle name="Normal 33 3 5 3 2" xfId="21403"/>
    <cellStyle name="Normal 33 3 5 3 2 2" xfId="40639"/>
    <cellStyle name="Normal 33 3 5 3 3" xfId="21404"/>
    <cellStyle name="Normal 33 3 5 3 3 2" xfId="40638"/>
    <cellStyle name="Normal 33 3 5 3 4" xfId="40637"/>
    <cellStyle name="Normal 33 3 5 4" xfId="21405"/>
    <cellStyle name="Normal 33 3 5 4 2" xfId="54934"/>
    <cellStyle name="Normal 33 3 5 5" xfId="21406"/>
    <cellStyle name="Normal 33 3 5 5 2" xfId="40636"/>
    <cellStyle name="Normal 33 3 5 6" xfId="21407"/>
    <cellStyle name="Normal 33 3 5 6 2" xfId="40635"/>
    <cellStyle name="Normal 33 3 5 7" xfId="21408"/>
    <cellStyle name="Normal 33 3 5 7 2" xfId="40634"/>
    <cellStyle name="Normal 33 3 5 8" xfId="54933"/>
    <cellStyle name="Normal 33 3 6" xfId="21409"/>
    <cellStyle name="Normal 33 3 6 2" xfId="21410"/>
    <cellStyle name="Normal 33 3 6 2 2" xfId="21411"/>
    <cellStyle name="Normal 33 3 6 2 2 2" xfId="21412"/>
    <cellStyle name="Normal 33 3 6 2 2 2 2" xfId="40633"/>
    <cellStyle name="Normal 33 3 6 2 2 3" xfId="40632"/>
    <cellStyle name="Normal 33 3 6 2 3" xfId="21413"/>
    <cellStyle name="Normal 33 3 6 2 3 2" xfId="40631"/>
    <cellStyle name="Normal 33 3 6 2 4" xfId="21414"/>
    <cellStyle name="Normal 33 3 6 2 4 2" xfId="54932"/>
    <cellStyle name="Normal 33 3 6 2 5" xfId="21415"/>
    <cellStyle name="Normal 33 3 6 2 5 2" xfId="40630"/>
    <cellStyle name="Normal 33 3 6 2 6" xfId="33851"/>
    <cellStyle name="Normal 33 3 6 3" xfId="21416"/>
    <cellStyle name="Normal 33 3 6 3 2" xfId="21417"/>
    <cellStyle name="Normal 33 3 6 3 2 2" xfId="40654"/>
    <cellStyle name="Normal 33 3 6 3 3" xfId="21418"/>
    <cellStyle name="Normal 33 3 6 3 3 2" xfId="33399"/>
    <cellStyle name="Normal 33 3 6 3 4" xfId="40628"/>
    <cellStyle name="Normal 33 3 6 4" xfId="21419"/>
    <cellStyle name="Normal 33 3 6 4 2" xfId="40629"/>
    <cellStyle name="Normal 33 3 6 5" xfId="21420"/>
    <cellStyle name="Normal 33 3 6 5 2" xfId="33398"/>
    <cellStyle name="Normal 33 3 6 6" xfId="21421"/>
    <cellStyle name="Normal 33 3 6 6 2" xfId="40627"/>
    <cellStyle name="Normal 33 3 6 7" xfId="21422"/>
    <cellStyle name="Normal 33 3 6 7 2" xfId="40626"/>
    <cellStyle name="Normal 33 3 6 8" xfId="40625"/>
    <cellStyle name="Normal 33 3 7" xfId="21423"/>
    <cellStyle name="Normal 33 3 7 2" xfId="21424"/>
    <cellStyle name="Normal 33 3 7 2 2" xfId="21425"/>
    <cellStyle name="Normal 33 3 7 2 2 2" xfId="54930"/>
    <cellStyle name="Normal 33 3 7 2 3" xfId="40624"/>
    <cellStyle name="Normal 33 3 7 3" xfId="21426"/>
    <cellStyle name="Normal 33 3 7 3 2" xfId="40623"/>
    <cellStyle name="Normal 33 3 7 4" xfId="21427"/>
    <cellStyle name="Normal 33 3 7 4 2" xfId="40622"/>
    <cellStyle name="Normal 33 3 7 5" xfId="21428"/>
    <cellStyle name="Normal 33 3 7 5 2" xfId="54929"/>
    <cellStyle name="Normal 33 3 7 6" xfId="40621"/>
    <cellStyle name="Normal 33 3 8" xfId="21429"/>
    <cellStyle name="Normal 33 3 8 2" xfId="21430"/>
    <cellStyle name="Normal 33 3 8 2 2" xfId="40620"/>
    <cellStyle name="Normal 33 3 8 3" xfId="21431"/>
    <cellStyle name="Normal 33 3 8 3 2" xfId="40619"/>
    <cellStyle name="Normal 33 3 8 4" xfId="40618"/>
    <cellStyle name="Normal 33 3 9" xfId="21432"/>
    <cellStyle name="Normal 33 3 9 2" xfId="54927"/>
    <cellStyle name="Normal 33 3_Risikomatrise BM 2012" xfId="21433"/>
    <cellStyle name="Normal 33 4" xfId="1689"/>
    <cellStyle name="Normal 33 4 2" xfId="21435"/>
    <cellStyle name="Normal 33 4 2 2" xfId="54926"/>
    <cellStyle name="Normal 33 4 3" xfId="30149"/>
    <cellStyle name="Normal 33 4 3 2" xfId="40617"/>
    <cellStyle name="Normal 33 4 4" xfId="21434"/>
    <cellStyle name="Normal 33 5" xfId="21436"/>
    <cellStyle name="Normal 33 5 2" xfId="21437"/>
    <cellStyle name="Normal 33 5 2 2" xfId="32548"/>
    <cellStyle name="Normal 33 5 3" xfId="40616"/>
    <cellStyle name="Normal 33 6" xfId="21438"/>
    <cellStyle name="Normal 33 6 2" xfId="21439"/>
    <cellStyle name="Normal 33 6 2 2" xfId="21440"/>
    <cellStyle name="Normal 33 6 2 2 2" xfId="21441"/>
    <cellStyle name="Normal 33 6 2 2 2 2" xfId="56740"/>
    <cellStyle name="Normal 33 6 2 2 3" xfId="54925"/>
    <cellStyle name="Normal 33 6 2 3" xfId="21442"/>
    <cellStyle name="Normal 33 6 2 3 2" xfId="40615"/>
    <cellStyle name="Normal 33 6 2 4" xfId="21443"/>
    <cellStyle name="Normal 33 6 2 4 2" xfId="54924"/>
    <cellStyle name="Normal 33 6 2 5" xfId="21444"/>
    <cellStyle name="Normal 33 6 2 5 2" xfId="40614"/>
    <cellStyle name="Normal 33 6 2 6" xfId="54923"/>
    <cellStyle name="Normal 33 6 3" xfId="21445"/>
    <cellStyle name="Normal 33 6 3 2" xfId="21446"/>
    <cellStyle name="Normal 33 6 3 2 2" xfId="30901"/>
    <cellStyle name="Normal 33 6 3 3" xfId="21447"/>
    <cellStyle name="Normal 33 6 3 3 2" xfId="40613"/>
    <cellStyle name="Normal 33 6 3 4" xfId="54922"/>
    <cellStyle name="Normal 33 6 4" xfId="21448"/>
    <cellStyle name="Normal 33 6 4 2" xfId="40612"/>
    <cellStyle name="Normal 33 6 5" xfId="21449"/>
    <cellStyle name="Normal 33 6 5 2" xfId="54921"/>
    <cellStyle name="Normal 33 6 6" xfId="21450"/>
    <cellStyle name="Normal 33 6 6 2" xfId="40611"/>
    <cellStyle name="Normal 33 6 7" xfId="21451"/>
    <cellStyle name="Normal 33 6 7 2" xfId="30900"/>
    <cellStyle name="Normal 33 6 8" xfId="54920"/>
    <cellStyle name="Normal 33 7" xfId="21452"/>
    <cellStyle name="Normal 33 7 2" xfId="21453"/>
    <cellStyle name="Normal 33 7 2 2" xfId="21454"/>
    <cellStyle name="Normal 33 7 2 2 2" xfId="21455"/>
    <cellStyle name="Normal 33 7 2 2 2 2" xfId="40610"/>
    <cellStyle name="Normal 33 7 2 2 3" xfId="54919"/>
    <cellStyle name="Normal 33 7 2 3" xfId="21456"/>
    <cellStyle name="Normal 33 7 2 3 2" xfId="40609"/>
    <cellStyle name="Normal 33 7 2 4" xfId="21457"/>
    <cellStyle name="Normal 33 7 2 4 2" xfId="30906"/>
    <cellStyle name="Normal 33 7 2 5" xfId="21458"/>
    <cellStyle name="Normal 33 7 2 5 2" xfId="54918"/>
    <cellStyle name="Normal 33 7 2 6" xfId="40608"/>
    <cellStyle name="Normal 33 7 3" xfId="21459"/>
    <cellStyle name="Normal 33 7 3 2" xfId="21460"/>
    <cellStyle name="Normal 33 7 3 2 2" xfId="40607"/>
    <cellStyle name="Normal 33 7 3 3" xfId="21461"/>
    <cellStyle name="Normal 33 7 3 3 2" xfId="40606"/>
    <cellStyle name="Normal 33 7 3 4" xfId="40605"/>
    <cellStyle name="Normal 33 7 4" xfId="21462"/>
    <cellStyle name="Normal 33 7 4 2" xfId="40604"/>
    <cellStyle name="Normal 33 7 5" xfId="21463"/>
    <cellStyle name="Normal 33 7 5 2" xfId="30899"/>
    <cellStyle name="Normal 33 7 6" xfId="21464"/>
    <cellStyle name="Normal 33 7 6 2" xfId="33850"/>
    <cellStyle name="Normal 33 7 7" xfId="21465"/>
    <cellStyle name="Normal 33 7 7 2" xfId="54931"/>
    <cellStyle name="Normal 33 7 8" xfId="32547"/>
    <cellStyle name="Normal 33 8" xfId="21466"/>
    <cellStyle name="Normal 33 8 2" xfId="21467"/>
    <cellStyle name="Normal 33 8 2 2" xfId="21468"/>
    <cellStyle name="Normal 33 8 2 2 2" xfId="21469"/>
    <cellStyle name="Normal 33 8 2 2 2 2" xfId="40603"/>
    <cellStyle name="Normal 33 8 2 2 3" xfId="30898"/>
    <cellStyle name="Normal 33 8 2 3" xfId="21470"/>
    <cellStyle name="Normal 33 8 2 3 2" xfId="40602"/>
    <cellStyle name="Normal 33 8 2 4" xfId="21471"/>
    <cellStyle name="Normal 33 8 2 4 2" xfId="40601"/>
    <cellStyle name="Normal 33 8 2 5" xfId="21472"/>
    <cellStyle name="Normal 33 8 2 5 2" xfId="54917"/>
    <cellStyle name="Normal 33 8 2 6" xfId="40600"/>
    <cellStyle name="Normal 33 8 3" xfId="21473"/>
    <cellStyle name="Normal 33 8 3 2" xfId="21474"/>
    <cellStyle name="Normal 33 8 3 2 2" xfId="40599"/>
    <cellStyle name="Normal 33 8 3 3" xfId="40598"/>
    <cellStyle name="Normal 33 8 4" xfId="21475"/>
    <cellStyle name="Normal 33 8 4 2" xfId="40597"/>
    <cellStyle name="Normal 33 8 5" xfId="21476"/>
    <cellStyle name="Normal 33 8 5 2" xfId="40596"/>
    <cellStyle name="Normal 33 8 6" xfId="21477"/>
    <cellStyle name="Normal 33 8 6 2" xfId="40595"/>
    <cellStyle name="Normal 33 8 7" xfId="21478"/>
    <cellStyle name="Normal 33 8 7 2" xfId="54916"/>
    <cellStyle name="Normal 33 8 8" xfId="40594"/>
    <cellStyle name="Normal 33 9" xfId="21479"/>
    <cellStyle name="Normal 33 9 2" xfId="21480"/>
    <cellStyle name="Normal 33 9 2 2" xfId="21481"/>
    <cellStyle name="Normal 33 9 2 2 2" xfId="21482"/>
    <cellStyle name="Normal 33 9 2 2 2 2" xfId="40593"/>
    <cellStyle name="Normal 33 9 2 2 3" xfId="40592"/>
    <cellStyle name="Normal 33 9 2 3" xfId="21483"/>
    <cellStyle name="Normal 33 9 2 3 2" xfId="40591"/>
    <cellStyle name="Normal 33 9 2 4" xfId="21484"/>
    <cellStyle name="Normal 33 9 2 4 2" xfId="40590"/>
    <cellStyle name="Normal 33 9 2 5" xfId="21485"/>
    <cellStyle name="Normal 33 9 2 5 2" xfId="40589"/>
    <cellStyle name="Normal 33 9 2 6" xfId="54915"/>
    <cellStyle name="Normal 33 9 3" xfId="21486"/>
    <cellStyle name="Normal 33 9 3 2" xfId="21487"/>
    <cellStyle name="Normal 33 9 3 2 2" xfId="53897"/>
    <cellStyle name="Normal 33 9 3 3" xfId="40587"/>
    <cellStyle name="Normal 33 9 4" xfId="21488"/>
    <cellStyle name="Normal 33 9 4 2" xfId="33849"/>
    <cellStyle name="Normal 33 9 5" xfId="21489"/>
    <cellStyle name="Normal 33 9 5 2" xfId="40588"/>
    <cellStyle name="Normal 33 9 6" xfId="21490"/>
    <cellStyle name="Normal 33 9 6 2" xfId="40586"/>
    <cellStyle name="Normal 33 9 7" xfId="21491"/>
    <cellStyle name="Normal 33 9 7 2" xfId="40585"/>
    <cellStyle name="Normal 33 9 8" xfId="40584"/>
    <cellStyle name="Normal 33_Risikomatrise BM 2012" xfId="21492"/>
    <cellStyle name="Normal 34" xfId="1690"/>
    <cellStyle name="Normal 34 10" xfId="21494"/>
    <cellStyle name="Normal 34 10 2" xfId="21495"/>
    <cellStyle name="Normal 34 10 2 2" xfId="40583"/>
    <cellStyle name="Normal 34 10 3" xfId="21496"/>
    <cellStyle name="Normal 34 10 3 2" xfId="54914"/>
    <cellStyle name="Normal 34 10 4" xfId="21497"/>
    <cellStyle name="Normal 34 10 4 2" xfId="40582"/>
    <cellStyle name="Normal 34 10 5" xfId="40581"/>
    <cellStyle name="Normal 34 11" xfId="21493"/>
    <cellStyle name="Normal 34 11 2" xfId="40580"/>
    <cellStyle name="Normal 34 12" xfId="40579"/>
    <cellStyle name="Normal 34 13" xfId="40578"/>
    <cellStyle name="Normal 34 14" xfId="40577"/>
    <cellStyle name="Normal 34 15" xfId="54913"/>
    <cellStyle name="Normal 34 16" xfId="3433"/>
    <cellStyle name="Normal 34 2" xfId="1691"/>
    <cellStyle name="Normal 34 2 10" xfId="21499"/>
    <cellStyle name="Normal 34 2 10 2" xfId="21500"/>
    <cellStyle name="Normal 34 2 10 2 2" xfId="40576"/>
    <cellStyle name="Normal 34 2 10 3" xfId="40575"/>
    <cellStyle name="Normal 34 2 11" xfId="21501"/>
    <cellStyle name="Normal 34 2 11 2" xfId="40574"/>
    <cellStyle name="Normal 34 2 12" xfId="21502"/>
    <cellStyle name="Normal 34 2 12 2" xfId="3919"/>
    <cellStyle name="Normal 34 2 13" xfId="30150"/>
    <cellStyle name="Normal 34 2 13 2" xfId="40573"/>
    <cellStyle name="Normal 34 2 14" xfId="21498"/>
    <cellStyle name="Normal 34 2 15" xfId="40572"/>
    <cellStyle name="Normal 34 2 16" xfId="3434"/>
    <cellStyle name="Normal 34 2 2" xfId="1692"/>
    <cellStyle name="Normal 34 2 2 10" xfId="21504"/>
    <cellStyle name="Normal 34 2 2 10 2" xfId="21505"/>
    <cellStyle name="Normal 34 2 2 10 2 2" xfId="21506"/>
    <cellStyle name="Normal 34 2 2 10 2 2 2" xfId="21507"/>
    <cellStyle name="Normal 34 2 2 10 2 2 2 2" xfId="40571"/>
    <cellStyle name="Normal 34 2 2 10 2 2 3" xfId="54912"/>
    <cellStyle name="Normal 34 2 2 10 2 3" xfId="21508"/>
    <cellStyle name="Normal 34 2 2 10 2 3 2" xfId="40570"/>
    <cellStyle name="Normal 34 2 2 10 2 4" xfId="21509"/>
    <cellStyle name="Normal 34 2 2 10 2 4 2" xfId="40569"/>
    <cellStyle name="Normal 34 2 2 10 2 5" xfId="21510"/>
    <cellStyle name="Normal 34 2 2 10 2 5 2" xfId="40568"/>
    <cellStyle name="Normal 34 2 2 10 2 6" xfId="40567"/>
    <cellStyle name="Normal 34 2 2 10 3" xfId="21511"/>
    <cellStyle name="Normal 34 2 2 10 3 2" xfId="21512"/>
    <cellStyle name="Normal 34 2 2 10 3 2 2" xfId="40566"/>
    <cellStyle name="Normal 34 2 2 10 3 3" xfId="21513"/>
    <cellStyle name="Normal 34 2 2 10 3 3 2" xfId="40565"/>
    <cellStyle name="Normal 34 2 2 10 3 4" xfId="54911"/>
    <cellStyle name="Normal 34 2 2 10 4" xfId="21514"/>
    <cellStyle name="Normal 34 2 2 10 4 2" xfId="40564"/>
    <cellStyle name="Normal 34 2 2 10 5" xfId="21515"/>
    <cellStyle name="Normal 34 2 2 10 5 2" xfId="57418"/>
    <cellStyle name="Normal 34 2 2 10 6" xfId="21516"/>
    <cellStyle name="Normal 34 2 2 10 6 2" xfId="40562"/>
    <cellStyle name="Normal 34 2 2 10 7" xfId="21517"/>
    <cellStyle name="Normal 34 2 2 10 7 2" xfId="40561"/>
    <cellStyle name="Normal 34 2 2 10 8" xfId="40560"/>
    <cellStyle name="Normal 34 2 2 11" xfId="21518"/>
    <cellStyle name="Normal 34 2 2 11 2" xfId="21519"/>
    <cellStyle name="Normal 34 2 2 11 2 2" xfId="21520"/>
    <cellStyle name="Normal 34 2 2 11 2 2 2" xfId="40559"/>
    <cellStyle name="Normal 34 2 2 11 2 3" xfId="40558"/>
    <cellStyle name="Normal 34 2 2 11 3" xfId="21521"/>
    <cellStyle name="Normal 34 2 2 11 3 2" xfId="40557"/>
    <cellStyle name="Normal 34 2 2 11 4" xfId="21522"/>
    <cellStyle name="Normal 34 2 2 11 4 2" xfId="40556"/>
    <cellStyle name="Normal 34 2 2 11 5" xfId="21523"/>
    <cellStyle name="Normal 34 2 2 11 5 2" xfId="56741"/>
    <cellStyle name="Normal 34 2 2 11 6" xfId="40555"/>
    <cellStyle name="Normal 34 2 2 12" xfId="21524"/>
    <cellStyle name="Normal 34 2 2 12 2" xfId="21525"/>
    <cellStyle name="Normal 34 2 2 12 2 2" xfId="40554"/>
    <cellStyle name="Normal 34 2 2 12 3" xfId="21526"/>
    <cellStyle name="Normal 34 2 2 12 3 2" xfId="40553"/>
    <cellStyle name="Normal 34 2 2 12 4" xfId="40552"/>
    <cellStyle name="Normal 34 2 2 13" xfId="21527"/>
    <cellStyle name="Normal 34 2 2 13 2" xfId="40551"/>
    <cellStyle name="Normal 34 2 2 14" xfId="21528"/>
    <cellStyle name="Normal 34 2 2 14 2" xfId="40550"/>
    <cellStyle name="Normal 34 2 2 15" xfId="21529"/>
    <cellStyle name="Normal 34 2 2 15 2" xfId="40549"/>
    <cellStyle name="Normal 34 2 2 16" xfId="21530"/>
    <cellStyle name="Normal 34 2 2 16 2" xfId="40548"/>
    <cellStyle name="Normal 34 2 2 17" xfId="21531"/>
    <cellStyle name="Normal 34 2 2 17 2" xfId="40547"/>
    <cellStyle name="Normal 34 2 2 18" xfId="21503"/>
    <cellStyle name="Normal 34 2 2 18 2" xfId="40546"/>
    <cellStyle name="Normal 34 2 2 19" xfId="3833"/>
    <cellStyle name="Normal 34 2 2 2" xfId="1693"/>
    <cellStyle name="Normal 34 2 2 2 10" xfId="40563"/>
    <cellStyle name="Normal 34 2 2 2 11" xfId="3436"/>
    <cellStyle name="Normal 34 2 2 2 2" xfId="21533"/>
    <cellStyle name="Normal 34 2 2 2 2 2" xfId="21534"/>
    <cellStyle name="Normal 34 2 2 2 2 2 2" xfId="21535"/>
    <cellStyle name="Normal 34 2 2 2 2 2 2 2" xfId="40545"/>
    <cellStyle name="Normal 34 2 2 2 2 2 3" xfId="53899"/>
    <cellStyle name="Normal 34 2 2 2 2 3" xfId="21536"/>
    <cellStyle name="Normal 34 2 2 2 2 3 2" xfId="40544"/>
    <cellStyle name="Normal 34 2 2 2 2 4" xfId="40543"/>
    <cellStyle name="Normal 34 2 2 2 3" xfId="21537"/>
    <cellStyle name="Normal 34 2 2 2 3 2" xfId="21538"/>
    <cellStyle name="Normal 34 2 2 2 3 2 2" xfId="21539"/>
    <cellStyle name="Normal 34 2 2 2 3 2 2 2" xfId="40542"/>
    <cellStyle name="Normal 34 2 2 2 3 2 3" xfId="40541"/>
    <cellStyle name="Normal 34 2 2 2 3 3" xfId="21540"/>
    <cellStyle name="Normal 34 2 2 2 3 3 2" xfId="40538"/>
    <cellStyle name="Normal 34 2 2 2 3 4" xfId="40540"/>
    <cellStyle name="Normal 34 2 2 2 4" xfId="21541"/>
    <cellStyle name="Normal 34 2 2 2 4 2" xfId="21542"/>
    <cellStyle name="Normal 34 2 2 2 4 2 2" xfId="21543"/>
    <cellStyle name="Normal 34 2 2 2 4 2 2 2" xfId="40539"/>
    <cellStyle name="Normal 34 2 2 2 4 2 3" xfId="34901"/>
    <cellStyle name="Normal 34 2 2 2 4 3" xfId="21544"/>
    <cellStyle name="Normal 34 2 2 2 4 3 2" xfId="40537"/>
    <cellStyle name="Normal 34 2 2 2 4 4" xfId="32546"/>
    <cellStyle name="Normal 34 2 2 2 5" xfId="21545"/>
    <cellStyle name="Normal 34 2 2 2 5 2" xfId="21546"/>
    <cellStyle name="Normal 34 2 2 2 5 2 2" xfId="40533"/>
    <cellStyle name="Normal 34 2 2 2 5 3" xfId="40536"/>
    <cellStyle name="Normal 34 2 2 2 6" xfId="21547"/>
    <cellStyle name="Normal 34 2 2 2 6 2" xfId="40535"/>
    <cellStyle name="Normal 34 2 2 2 7" xfId="21548"/>
    <cellStyle name="Normal 34 2 2 2 7 2" xfId="40534"/>
    <cellStyle name="Normal 34 2 2 2 8" xfId="30151"/>
    <cellStyle name="Normal 34 2 2 2 8 2" xfId="32545"/>
    <cellStyle name="Normal 34 2 2 2 9" xfId="21532"/>
    <cellStyle name="Normal 34 2 2 2_Risikomatrise samlet 2012" xfId="21549"/>
    <cellStyle name="Normal 34 2 2 20" xfId="40532"/>
    <cellStyle name="Normal 34 2 2 21" xfId="3920"/>
    <cellStyle name="Normal 34 2 2 22" xfId="40506"/>
    <cellStyle name="Normal 34 2 2 23" xfId="3435"/>
    <cellStyle name="Normal 34 2 2 3" xfId="1694"/>
    <cellStyle name="Normal 34 2 2 3 10" xfId="3437"/>
    <cellStyle name="Normal 34 2 2 3 2" xfId="21551"/>
    <cellStyle name="Normal 34 2 2 3 2 2" xfId="21552"/>
    <cellStyle name="Normal 34 2 2 3 2 2 2" xfId="21553"/>
    <cellStyle name="Normal 34 2 2 3 2 2 2 2" xfId="56739"/>
    <cellStyle name="Normal 34 2 2 3 2 2 3" xfId="40531"/>
    <cellStyle name="Normal 34 2 2 3 2 3" xfId="21554"/>
    <cellStyle name="Normal 34 2 2 3 2 3 2" xfId="40530"/>
    <cellStyle name="Normal 34 2 2 3 2 4" xfId="40529"/>
    <cellStyle name="Normal 34 2 2 3 3" xfId="21555"/>
    <cellStyle name="Normal 34 2 2 3 3 2" xfId="21556"/>
    <cellStyle name="Normal 34 2 2 3 3 2 2" xfId="40528"/>
    <cellStyle name="Normal 34 2 2 3 3 3" xfId="40527"/>
    <cellStyle name="Normal 34 2 2 3 4" xfId="21557"/>
    <cellStyle name="Normal 34 2 2 3 4 2" xfId="21558"/>
    <cellStyle name="Normal 34 2 2 3 4 2 2" xfId="40526"/>
    <cellStyle name="Normal 34 2 2 3 4 3" xfId="40525"/>
    <cellStyle name="Normal 34 2 2 3 5" xfId="21559"/>
    <cellStyle name="Normal 34 2 2 3 5 2" xfId="40524"/>
    <cellStyle name="Normal 34 2 2 3 6" xfId="21560"/>
    <cellStyle name="Normal 34 2 2 3 6 2" xfId="40523"/>
    <cellStyle name="Normal 34 2 2 3 7" xfId="30152"/>
    <cellStyle name="Normal 34 2 2 3 7 2" xfId="40522"/>
    <cellStyle name="Normal 34 2 2 3 8" xfId="21550"/>
    <cellStyle name="Normal 34 2 2 3 9" xfId="40521"/>
    <cellStyle name="Normal 34 2 2 4" xfId="21561"/>
    <cellStyle name="Normal 34 2 2 4 2" xfId="21562"/>
    <cellStyle name="Normal 34 2 2 4 2 2" xfId="21563"/>
    <cellStyle name="Normal 34 2 2 4 2 2 2" xfId="40520"/>
    <cellStyle name="Normal 34 2 2 4 2 3" xfId="40519"/>
    <cellStyle name="Normal 34 2 2 4 3" xfId="21564"/>
    <cellStyle name="Normal 34 2 2 4 3 2" xfId="40518"/>
    <cellStyle name="Normal 34 2 2 4 4" xfId="40517"/>
    <cellStyle name="Normal 34 2 2 5" xfId="21565"/>
    <cellStyle name="Normal 34 2 2 5 2" xfId="21566"/>
    <cellStyle name="Normal 34 2 2 5 2 2" xfId="40516"/>
    <cellStyle name="Normal 34 2 2 5 3" xfId="40515"/>
    <cellStyle name="Normal 34 2 2 6" xfId="21567"/>
    <cellStyle name="Normal 34 2 2 6 2" xfId="21568"/>
    <cellStyle name="Normal 34 2 2 6 2 2" xfId="40514"/>
    <cellStyle name="Normal 34 2 2 6 3" xfId="40513"/>
    <cellStyle name="Normal 34 2 2 7" xfId="21569"/>
    <cellStyle name="Normal 34 2 2 7 2" xfId="21570"/>
    <cellStyle name="Normal 34 2 2 7 2 2" xfId="21571"/>
    <cellStyle name="Normal 34 2 2 7 2 2 2" xfId="21572"/>
    <cellStyle name="Normal 34 2 2 7 2 2 2 2" xfId="40512"/>
    <cellStyle name="Normal 34 2 2 7 2 2 3" xfId="40511"/>
    <cellStyle name="Normal 34 2 2 7 2 3" xfId="21573"/>
    <cellStyle name="Normal 34 2 2 7 2 3 2" xfId="30897"/>
    <cellStyle name="Normal 34 2 2 7 2 4" xfId="21574"/>
    <cellStyle name="Normal 34 2 2 7 2 4 2" xfId="40510"/>
    <cellStyle name="Normal 34 2 2 7 2 5" xfId="21575"/>
    <cellStyle name="Normal 34 2 2 7 2 5 2" xfId="40509"/>
    <cellStyle name="Normal 34 2 2 7 2 6" xfId="40508"/>
    <cellStyle name="Normal 34 2 2 7 3" xfId="21576"/>
    <cellStyle name="Normal 34 2 2 7 3 2" xfId="21577"/>
    <cellStyle name="Normal 34 2 2 7 3 2 2" xfId="40507"/>
    <cellStyle name="Normal 34 2 2 7 3 3" xfId="21578"/>
    <cellStyle name="Normal 34 2 2 7 3 3 2" xfId="32544"/>
    <cellStyle name="Normal 34 2 2 7 3 4" xfId="40497"/>
    <cellStyle name="Normal 34 2 2 7 4" xfId="21579"/>
    <cellStyle name="Normal 34 2 2 7 4 2" xfId="40505"/>
    <cellStyle name="Normal 34 2 2 7 5" xfId="21580"/>
    <cellStyle name="Normal 34 2 2 7 5 2" xfId="40504"/>
    <cellStyle name="Normal 34 2 2 7 6" xfId="21581"/>
    <cellStyle name="Normal 34 2 2 7 6 2" xfId="40503"/>
    <cellStyle name="Normal 34 2 2 7 7" xfId="21582"/>
    <cellStyle name="Normal 34 2 2 7 7 2" xfId="40502"/>
    <cellStyle name="Normal 34 2 2 7 8" xfId="40501"/>
    <cellStyle name="Normal 34 2 2 8" xfId="21583"/>
    <cellStyle name="Normal 34 2 2 8 2" xfId="21584"/>
    <cellStyle name="Normal 34 2 2 8 2 2" xfId="21585"/>
    <cellStyle name="Normal 34 2 2 8 2 2 2" xfId="21586"/>
    <cellStyle name="Normal 34 2 2 8 2 2 2 2" xfId="40500"/>
    <cellStyle name="Normal 34 2 2 8 2 2 3" xfId="40499"/>
    <cellStyle name="Normal 34 2 2 8 2 3" xfId="21587"/>
    <cellStyle name="Normal 34 2 2 8 2 3 2" xfId="54910"/>
    <cellStyle name="Normal 34 2 2 8 2 4" xfId="21588"/>
    <cellStyle name="Normal 34 2 2 8 2 4 2" xfId="40498"/>
    <cellStyle name="Normal 34 2 2 8 2 5" xfId="21589"/>
    <cellStyle name="Normal 34 2 2 8 2 5 2" xfId="32543"/>
    <cellStyle name="Normal 34 2 2 8 2 6" xfId="40496"/>
    <cellStyle name="Normal 34 2 2 8 3" xfId="21590"/>
    <cellStyle name="Normal 34 2 2 8 3 2" xfId="21591"/>
    <cellStyle name="Normal 34 2 2 8 3 2 2" xfId="56738"/>
    <cellStyle name="Normal 34 2 2 8 3 3" xfId="21592"/>
    <cellStyle name="Normal 34 2 2 8 3 3 2" xfId="3921"/>
    <cellStyle name="Normal 34 2 2 8 3 4" xfId="40495"/>
    <cellStyle name="Normal 34 2 2 8 4" xfId="21593"/>
    <cellStyle name="Normal 34 2 2 8 4 2" xfId="56737"/>
    <cellStyle name="Normal 34 2 2 8 5" xfId="21594"/>
    <cellStyle name="Normal 34 2 2 8 5 2" xfId="32542"/>
    <cellStyle name="Normal 34 2 2 8 6" xfId="21595"/>
    <cellStyle name="Normal 34 2 2 8 6 2" xfId="40494"/>
    <cellStyle name="Normal 34 2 2 8 7" xfId="21596"/>
    <cellStyle name="Normal 34 2 2 8 7 2" xfId="56736"/>
    <cellStyle name="Normal 34 2 2 8 8" xfId="32541"/>
    <cellStyle name="Normal 34 2 2 9" xfId="21597"/>
    <cellStyle name="Normal 34 2 2 9 2" xfId="21598"/>
    <cellStyle name="Normal 34 2 2 9 2 2" xfId="21599"/>
    <cellStyle name="Normal 34 2 2 9 2 2 2" xfId="21600"/>
    <cellStyle name="Normal 34 2 2 9 2 2 2 2" xfId="40493"/>
    <cellStyle name="Normal 34 2 2 9 2 2 3" xfId="56735"/>
    <cellStyle name="Normal 34 2 2 9 2 3" xfId="21601"/>
    <cellStyle name="Normal 34 2 2 9 2 3 2" xfId="3922"/>
    <cellStyle name="Normal 34 2 2 9 2 4" xfId="21602"/>
    <cellStyle name="Normal 34 2 2 9 2 4 2" xfId="40492"/>
    <cellStyle name="Normal 34 2 2 9 2 5" xfId="21603"/>
    <cellStyle name="Normal 34 2 2 9 2 5 2" xfId="56734"/>
    <cellStyle name="Normal 34 2 2 9 2 6" xfId="32540"/>
    <cellStyle name="Normal 34 2 2 9 3" xfId="21604"/>
    <cellStyle name="Normal 34 2 2 9 3 2" xfId="21605"/>
    <cellStyle name="Normal 34 2 2 9 3 2 2" xfId="40491"/>
    <cellStyle name="Normal 34 2 2 9 3 3" xfId="21606"/>
    <cellStyle name="Normal 34 2 2 9 3 3 2" xfId="56733"/>
    <cellStyle name="Normal 34 2 2 9 3 4" xfId="3918"/>
    <cellStyle name="Normal 34 2 2 9 4" xfId="21607"/>
    <cellStyle name="Normal 34 2 2 9 4 2" xfId="40490"/>
    <cellStyle name="Normal 34 2 2 9 5" xfId="21608"/>
    <cellStyle name="Normal 34 2 2 9 5 2" xfId="53898"/>
    <cellStyle name="Normal 34 2 2 9 6" xfId="21609"/>
    <cellStyle name="Normal 34 2 2 9 6 2" xfId="32539"/>
    <cellStyle name="Normal 34 2 2 9 7" xfId="21610"/>
    <cellStyle name="Normal 34 2 2 9 7 2" xfId="40489"/>
    <cellStyle name="Normal 34 2 2 9 8" xfId="56731"/>
    <cellStyle name="Normal 34 2 2_Risikomatrise BM 2012" xfId="21611"/>
    <cellStyle name="Normal 34 2 3" xfId="1695"/>
    <cellStyle name="Normal 34 2 3 2" xfId="21613"/>
    <cellStyle name="Normal 34 2 3 2 2" xfId="21614"/>
    <cellStyle name="Normal 34 2 3 2 2 2" xfId="21615"/>
    <cellStyle name="Normal 34 2 3 2 2 2 2" xfId="32538"/>
    <cellStyle name="Normal 34 2 3 2 2 3" xfId="56732"/>
    <cellStyle name="Normal 34 2 3 2 3" xfId="21616"/>
    <cellStyle name="Normal 34 2 3 2 3 2" xfId="40488"/>
    <cellStyle name="Normal 34 2 3 2 4" xfId="56730"/>
    <cellStyle name="Normal 34 2 3 3" xfId="21617"/>
    <cellStyle name="Normal 34 2 3 3 2" xfId="21618"/>
    <cellStyle name="Normal 34 2 3 3 2 2" xfId="3923"/>
    <cellStyle name="Normal 34 2 3 3 3" xfId="40487"/>
    <cellStyle name="Normal 34 2 3 4" xfId="21619"/>
    <cellStyle name="Normal 34 2 3 4 2" xfId="56729"/>
    <cellStyle name="Normal 34 2 3 5" xfId="21620"/>
    <cellStyle name="Normal 34 2 3 5 2" xfId="32537"/>
    <cellStyle name="Normal 34 2 3 6" xfId="30153"/>
    <cellStyle name="Normal 34 2 3 6 2" xfId="40486"/>
    <cellStyle name="Normal 34 2 3 7" xfId="21612"/>
    <cellStyle name="Normal 34 2 3 8" xfId="40485"/>
    <cellStyle name="Normal 34 2 3 9" xfId="3438"/>
    <cellStyle name="Normal 34 2 3_Score samlet Q4 2011" xfId="21621"/>
    <cellStyle name="Normal 34 2 4" xfId="1696"/>
    <cellStyle name="Normal 34 2 4 10" xfId="21622"/>
    <cellStyle name="Normal 34 2 4 10 2" xfId="40484"/>
    <cellStyle name="Normal 34 2 4 11" xfId="40483"/>
    <cellStyle name="Normal 34 2 4 12" xfId="40482"/>
    <cellStyle name="Normal 34 2 4 13" xfId="40481"/>
    <cellStyle name="Normal 34 2 4 14" xfId="40477"/>
    <cellStyle name="Normal 34 2 4 15" xfId="3439"/>
    <cellStyle name="Normal 34 2 4 2" xfId="21623"/>
    <cellStyle name="Normal 34 2 4 2 2" xfId="21624"/>
    <cellStyle name="Normal 34 2 4 2 2 2" xfId="21625"/>
    <cellStyle name="Normal 34 2 4 2 2 2 2" xfId="56728"/>
    <cellStyle name="Normal 34 2 4 2 2 3" xfId="40480"/>
    <cellStyle name="Normal 34 2 4 2 3" xfId="21626"/>
    <cellStyle name="Normal 34 2 4 2 3 2" xfId="40479"/>
    <cellStyle name="Normal 34 2 4 2 4" xfId="40478"/>
    <cellStyle name="Normal 34 2 4 3" xfId="21627"/>
    <cellStyle name="Normal 34 2 4 3 2" xfId="21628"/>
    <cellStyle name="Normal 34 2 4 3 2 2" xfId="21629"/>
    <cellStyle name="Normal 34 2 4 3 2 2 2" xfId="32536"/>
    <cellStyle name="Normal 34 2 4 3 2 3" xfId="21630"/>
    <cellStyle name="Normal 34 2 4 3 2 3 2" xfId="40474"/>
    <cellStyle name="Normal 34 2 4 3 2 4" xfId="56727"/>
    <cellStyle name="Normal 34 2 4 3 3" xfId="21631"/>
    <cellStyle name="Normal 34 2 4 3 3 2" xfId="40476"/>
    <cellStyle name="Normal 34 2 4 3 4" xfId="21632"/>
    <cellStyle name="Normal 34 2 4 3 4 2" xfId="40475"/>
    <cellStyle name="Normal 34 2 4 3 5" xfId="21633"/>
    <cellStyle name="Normal 34 2 4 3 5 2" xfId="32535"/>
    <cellStyle name="Normal 34 2 4 3 6" xfId="40473"/>
    <cellStyle name="Normal 34 2 4 4" xfId="21634"/>
    <cellStyle name="Normal 34 2 4 4 2" xfId="21635"/>
    <cellStyle name="Normal 34 2 4 4 2 2" xfId="40467"/>
    <cellStyle name="Normal 34 2 4 4 3" xfId="21636"/>
    <cellStyle name="Normal 34 2 4 4 3 2" xfId="56726"/>
    <cellStyle name="Normal 34 2 4 4 4" xfId="40472"/>
    <cellStyle name="Normal 34 2 4 5" xfId="21637"/>
    <cellStyle name="Normal 34 2 4 5 2" xfId="40471"/>
    <cellStyle name="Normal 34 2 4 6" xfId="21638"/>
    <cellStyle name="Normal 34 2 4 6 2" xfId="54909"/>
    <cellStyle name="Normal 34 2 4 7" xfId="21639"/>
    <cellStyle name="Normal 34 2 4 7 2" xfId="40470"/>
    <cellStyle name="Normal 34 2 4 8" xfId="21640"/>
    <cellStyle name="Normal 34 2 4 8 2" xfId="54908"/>
    <cellStyle name="Normal 34 2 4 9" xfId="21641"/>
    <cellStyle name="Normal 34 2 4 9 2" xfId="40469"/>
    <cellStyle name="Normal 34 2 5" xfId="21642"/>
    <cellStyle name="Normal 34 2 5 2" xfId="21643"/>
    <cellStyle name="Normal 34 2 5 2 2" xfId="21644"/>
    <cellStyle name="Normal 34 2 5 2 2 2" xfId="54907"/>
    <cellStyle name="Normal 34 2 5 2 3" xfId="40468"/>
    <cellStyle name="Normal 34 2 5 3" xfId="21645"/>
    <cellStyle name="Normal 34 2 5 3 2" xfId="54906"/>
    <cellStyle name="Normal 34 2 5 4" xfId="3925"/>
    <cellStyle name="Normal 34 2 6" xfId="21646"/>
    <cellStyle name="Normal 34 2 6 2" xfId="21647"/>
    <cellStyle name="Normal 34 2 6 2 2" xfId="21648"/>
    <cellStyle name="Normal 34 2 6 2 2 2" xfId="54905"/>
    <cellStyle name="Normal 34 2 6 2 3" xfId="40466"/>
    <cellStyle name="Normal 34 2 6 3" xfId="21649"/>
    <cellStyle name="Normal 34 2 6 3 2" xfId="54904"/>
    <cellStyle name="Normal 34 2 6 4" xfId="40465"/>
    <cellStyle name="Normal 34 2 7" xfId="21650"/>
    <cellStyle name="Normal 34 2 7 2" xfId="21651"/>
    <cellStyle name="Normal 34 2 7 2 2" xfId="21652"/>
    <cellStyle name="Normal 34 2 7 2 2 2" xfId="54903"/>
    <cellStyle name="Normal 34 2 7 2 3" xfId="40464"/>
    <cellStyle name="Normal 34 2 7 3" xfId="21653"/>
    <cellStyle name="Normal 34 2 7 3 2" xfId="54902"/>
    <cellStyle name="Normal 34 2 7 4" xfId="40463"/>
    <cellStyle name="Normal 34 2 8" xfId="21654"/>
    <cellStyle name="Normal 34 2 8 2" xfId="21655"/>
    <cellStyle name="Normal 34 2 8 2 2" xfId="21656"/>
    <cellStyle name="Normal 34 2 8 2 2 2" xfId="54901"/>
    <cellStyle name="Normal 34 2 8 2 3" xfId="40462"/>
    <cellStyle name="Normal 34 2 8 3" xfId="21657"/>
    <cellStyle name="Normal 34 2 8 3 2" xfId="54900"/>
    <cellStyle name="Normal 34 2 8 4" xfId="40461"/>
    <cellStyle name="Normal 34 2 9" xfId="21658"/>
    <cellStyle name="Normal 34 2 9 2" xfId="21659"/>
    <cellStyle name="Normal 34 2 9 2 2" xfId="21660"/>
    <cellStyle name="Normal 34 2 9 2 2 2" xfId="40460"/>
    <cellStyle name="Normal 34 2 9 2 3" xfId="40459"/>
    <cellStyle name="Normal 34 2 9 3" xfId="21661"/>
    <cellStyle name="Normal 34 2 9 3 2" xfId="40458"/>
    <cellStyle name="Normal 34 2 9 4" xfId="40457"/>
    <cellStyle name="Normal 34 2_Risikomatrise samlet 2012" xfId="21662"/>
    <cellStyle name="Normal 34 3" xfId="1697"/>
    <cellStyle name="Normal 34 3 10" xfId="21664"/>
    <cellStyle name="Normal 34 3 10 2" xfId="40456"/>
    <cellStyle name="Normal 34 3 11" xfId="21665"/>
    <cellStyle name="Normal 34 3 11 2" xfId="30896"/>
    <cellStyle name="Normal 34 3 12" xfId="21666"/>
    <cellStyle name="Normal 34 3 12 2" xfId="40455"/>
    <cellStyle name="Normal 34 3 13" xfId="21667"/>
    <cellStyle name="Normal 34 3 13 2" xfId="40454"/>
    <cellStyle name="Normal 34 3 14" xfId="21663"/>
    <cellStyle name="Normal 34 3 14 2" xfId="40453"/>
    <cellStyle name="Normal 34 3 15" xfId="40452"/>
    <cellStyle name="Normal 34 3 16" xfId="40451"/>
    <cellStyle name="Normal 34 3 17" xfId="40450"/>
    <cellStyle name="Normal 34 3 18" xfId="40449"/>
    <cellStyle name="Normal 34 3 19" xfId="3440"/>
    <cellStyle name="Normal 34 3 2" xfId="21668"/>
    <cellStyle name="Normal 34 3 2 2" xfId="21669"/>
    <cellStyle name="Normal 34 3 2 2 2" xfId="40448"/>
    <cellStyle name="Normal 34 3 2 3" xfId="40447"/>
    <cellStyle name="Normal 34 3 3" xfId="21670"/>
    <cellStyle name="Normal 34 3 3 2" xfId="21671"/>
    <cellStyle name="Normal 34 3 3 2 2" xfId="21672"/>
    <cellStyle name="Normal 34 3 3 2 2 2" xfId="40446"/>
    <cellStyle name="Normal 34 3 3 2 3" xfId="40445"/>
    <cellStyle name="Normal 34 3 3 3" xfId="21673"/>
    <cellStyle name="Normal 34 3 3 3 2" xfId="40444"/>
    <cellStyle name="Normal 34 3 3 4" xfId="55580"/>
    <cellStyle name="Normal 34 3 4" xfId="21674"/>
    <cellStyle name="Normal 34 3 4 2" xfId="21675"/>
    <cellStyle name="Normal 34 3 4 2 2" xfId="21676"/>
    <cellStyle name="Normal 34 3 4 2 2 2" xfId="40442"/>
    <cellStyle name="Normal 34 3 4 2 3" xfId="40441"/>
    <cellStyle name="Normal 34 3 4 3" xfId="21677"/>
    <cellStyle name="Normal 34 3 4 3 2" xfId="40440"/>
    <cellStyle name="Normal 34 3 4 4" xfId="40439"/>
    <cellStyle name="Normal 34 3 5" xfId="21678"/>
    <cellStyle name="Normal 34 3 5 2" xfId="21679"/>
    <cellStyle name="Normal 34 3 5 2 2" xfId="21680"/>
    <cellStyle name="Normal 34 3 5 2 2 2" xfId="21681"/>
    <cellStyle name="Normal 34 3 5 2 2 2 2" xfId="40438"/>
    <cellStyle name="Normal 34 3 5 2 2 3" xfId="33848"/>
    <cellStyle name="Normal 34 3 5 2 3" xfId="21682"/>
    <cellStyle name="Normal 34 3 5 2 3 2" xfId="40443"/>
    <cellStyle name="Normal 34 3 5 2 4" xfId="21683"/>
    <cellStyle name="Normal 34 3 5 2 4 2" xfId="40437"/>
    <cellStyle name="Normal 34 3 5 2 5" xfId="21684"/>
    <cellStyle name="Normal 34 3 5 2 5 2" xfId="40436"/>
    <cellStyle name="Normal 34 3 5 2 6" xfId="40435"/>
    <cellStyle name="Normal 34 3 5 3" xfId="21685"/>
    <cellStyle name="Normal 34 3 5 3 2" xfId="21686"/>
    <cellStyle name="Normal 34 3 5 3 2 2" xfId="40434"/>
    <cellStyle name="Normal 34 3 5 3 3" xfId="21687"/>
    <cellStyle name="Normal 34 3 5 3 3 2" xfId="40433"/>
    <cellStyle name="Normal 34 3 5 3 4" xfId="40432"/>
    <cellStyle name="Normal 34 3 5 4" xfId="21688"/>
    <cellStyle name="Normal 34 3 5 4 2" xfId="40431"/>
    <cellStyle name="Normal 34 3 5 5" xfId="21689"/>
    <cellStyle name="Normal 34 3 5 5 2" xfId="40430"/>
    <cellStyle name="Normal 34 3 5 6" xfId="21690"/>
    <cellStyle name="Normal 34 3 5 6 2" xfId="40429"/>
    <cellStyle name="Normal 34 3 5 7" xfId="21691"/>
    <cellStyle name="Normal 34 3 5 7 2" xfId="40428"/>
    <cellStyle name="Normal 34 3 5 8" xfId="40427"/>
    <cellStyle name="Normal 34 3 6" xfId="21692"/>
    <cellStyle name="Normal 34 3 6 2" xfId="21693"/>
    <cellStyle name="Normal 34 3 6 2 2" xfId="21694"/>
    <cellStyle name="Normal 34 3 6 2 2 2" xfId="21695"/>
    <cellStyle name="Normal 34 3 6 2 2 2 2" xfId="40426"/>
    <cellStyle name="Normal 34 3 6 2 2 3" xfId="40425"/>
    <cellStyle name="Normal 34 3 6 2 3" xfId="21696"/>
    <cellStyle name="Normal 34 3 6 2 3 2" xfId="40424"/>
    <cellStyle name="Normal 34 3 6 2 4" xfId="21697"/>
    <cellStyle name="Normal 34 3 6 2 4 2" xfId="40423"/>
    <cellStyle name="Normal 34 3 6 2 5" xfId="21698"/>
    <cellStyle name="Normal 34 3 6 2 5 2" xfId="40422"/>
    <cellStyle name="Normal 34 3 6 2 6" xfId="40421"/>
    <cellStyle name="Normal 34 3 6 3" xfId="21699"/>
    <cellStyle name="Normal 34 3 6 3 2" xfId="21700"/>
    <cellStyle name="Normal 34 3 6 3 2 2" xfId="40420"/>
    <cellStyle name="Normal 34 3 6 3 3" xfId="21701"/>
    <cellStyle name="Normal 34 3 6 3 3 2" xfId="40419"/>
    <cellStyle name="Normal 34 3 6 3 4" xfId="40418"/>
    <cellStyle name="Normal 34 3 6 4" xfId="21702"/>
    <cellStyle name="Normal 34 3 6 4 2" xfId="40417"/>
    <cellStyle name="Normal 34 3 6 5" xfId="21703"/>
    <cellStyle name="Normal 34 3 6 5 2" xfId="40416"/>
    <cellStyle name="Normal 34 3 6 6" xfId="21704"/>
    <cellStyle name="Normal 34 3 6 6 2" xfId="40415"/>
    <cellStyle name="Normal 34 3 6 7" xfId="21705"/>
    <cellStyle name="Normal 34 3 6 7 2" xfId="40414"/>
    <cellStyle name="Normal 34 3 6 8" xfId="40413"/>
    <cellStyle name="Normal 34 3 7" xfId="21706"/>
    <cellStyle name="Normal 34 3 7 2" xfId="21707"/>
    <cellStyle name="Normal 34 3 7 2 2" xfId="21708"/>
    <cellStyle name="Normal 34 3 7 2 2 2" xfId="40412"/>
    <cellStyle name="Normal 34 3 7 2 3" xfId="40411"/>
    <cellStyle name="Normal 34 3 7 3" xfId="21709"/>
    <cellStyle name="Normal 34 3 7 3 2" xfId="40410"/>
    <cellStyle name="Normal 34 3 7 4" xfId="21710"/>
    <cellStyle name="Normal 34 3 7 4 2" xfId="40409"/>
    <cellStyle name="Normal 34 3 7 5" xfId="21711"/>
    <cellStyle name="Normal 34 3 7 5 2" xfId="40408"/>
    <cellStyle name="Normal 34 3 7 6" xfId="40407"/>
    <cellStyle name="Normal 34 3 8" xfId="21712"/>
    <cellStyle name="Normal 34 3 8 2" xfId="21713"/>
    <cellStyle name="Normal 34 3 8 2 2" xfId="40406"/>
    <cellStyle name="Normal 34 3 8 3" xfId="21714"/>
    <cellStyle name="Normal 34 3 8 3 2" xfId="40405"/>
    <cellStyle name="Normal 34 3 8 4" xfId="40404"/>
    <cellStyle name="Normal 34 3 9" xfId="21715"/>
    <cellStyle name="Normal 34 3 9 2" xfId="40403"/>
    <cellStyle name="Normal 34 3_Risikomatrise BM 2012" xfId="21716"/>
    <cellStyle name="Normal 34 4" xfId="1698"/>
    <cellStyle name="Normal 34 4 2" xfId="21718"/>
    <cellStyle name="Normal 34 4 2 2" xfId="21719"/>
    <cellStyle name="Normal 34 4 2 2 2" xfId="40402"/>
    <cellStyle name="Normal 34 4 2 3" xfId="40401"/>
    <cellStyle name="Normal 34 4 3" xfId="21720"/>
    <cellStyle name="Normal 34 4 3 2" xfId="21721"/>
    <cellStyle name="Normal 34 4 3 2 2" xfId="40400"/>
    <cellStyle name="Normal 34 4 3 3" xfId="40399"/>
    <cellStyle name="Normal 34 4 4" xfId="21722"/>
    <cellStyle name="Normal 34 4 4 2" xfId="40398"/>
    <cellStyle name="Normal 34 4 5" xfId="21723"/>
    <cellStyle name="Normal 34 4 5 2" xfId="40397"/>
    <cellStyle name="Normal 34 4 6" xfId="30154"/>
    <cellStyle name="Normal 34 4 6 2" xfId="30895"/>
    <cellStyle name="Normal 34 4 7" xfId="21717"/>
    <cellStyle name="Normal 34 4 8" xfId="40396"/>
    <cellStyle name="Normal 34 4 9" xfId="3441"/>
    <cellStyle name="Normal 34 5" xfId="21724"/>
    <cellStyle name="Normal 34 5 2" xfId="21725"/>
    <cellStyle name="Normal 34 5 2 2" xfId="40395"/>
    <cellStyle name="Normal 34 5 3" xfId="33397"/>
    <cellStyle name="Normal 34 6" xfId="21726"/>
    <cellStyle name="Normal 34 6 2" xfId="21727"/>
    <cellStyle name="Normal 34 6 2 2" xfId="21728"/>
    <cellStyle name="Normal 34 6 2 2 2" xfId="21729"/>
    <cellStyle name="Normal 34 6 2 2 2 2" xfId="53893"/>
    <cellStyle name="Normal 34 6 2 2 3" xfId="40393"/>
    <cellStyle name="Normal 34 6 2 3" xfId="21730"/>
    <cellStyle name="Normal 34 6 2 3 2" xfId="40392"/>
    <cellStyle name="Normal 34 6 2 4" xfId="21731"/>
    <cellStyle name="Normal 34 6 2 4 2" xfId="40391"/>
    <cellStyle name="Normal 34 6 2 5" xfId="21732"/>
    <cellStyle name="Normal 34 6 2 5 2" xfId="40390"/>
    <cellStyle name="Normal 34 6 2 6" xfId="33847"/>
    <cellStyle name="Normal 34 6 3" xfId="21733"/>
    <cellStyle name="Normal 34 6 3 2" xfId="21734"/>
    <cellStyle name="Normal 34 6 3 2 2" xfId="40394"/>
    <cellStyle name="Normal 34 6 3 3" xfId="21735"/>
    <cellStyle name="Normal 34 6 3 3 2" xfId="57415"/>
    <cellStyle name="Normal 34 6 3 4" xfId="53896"/>
    <cellStyle name="Normal 34 6 4" xfId="21736"/>
    <cellStyle name="Normal 34 6 4 2" xfId="40387"/>
    <cellStyle name="Normal 34 6 5" xfId="21737"/>
    <cellStyle name="Normal 34 6 5 2" xfId="40386"/>
    <cellStyle name="Normal 34 6 6" xfId="21738"/>
    <cellStyle name="Normal 34 6 6 2" xfId="33845"/>
    <cellStyle name="Normal 34 6 7" xfId="21739"/>
    <cellStyle name="Normal 34 6 7 2" xfId="40388"/>
    <cellStyle name="Normal 34 6 8" xfId="55578"/>
    <cellStyle name="Normal 34 7" xfId="21740"/>
    <cellStyle name="Normal 34 7 2" xfId="21741"/>
    <cellStyle name="Normal 34 7 2 2" xfId="21742"/>
    <cellStyle name="Normal 34 7 2 2 2" xfId="21743"/>
    <cellStyle name="Normal 34 7 2 2 2 2" xfId="40385"/>
    <cellStyle name="Normal 34 7 2 2 3" xfId="40384"/>
    <cellStyle name="Normal 34 7 2 3" xfId="21744"/>
    <cellStyle name="Normal 34 7 2 3 2" xfId="40383"/>
    <cellStyle name="Normal 34 7 2 4" xfId="21745"/>
    <cellStyle name="Normal 34 7 2 4 2" xfId="33846"/>
    <cellStyle name="Normal 34 7 2 5" xfId="21746"/>
    <cellStyle name="Normal 34 7 2 5 2" xfId="40389"/>
    <cellStyle name="Normal 34 7 2 6" xfId="53895"/>
    <cellStyle name="Normal 34 7 3" xfId="21747"/>
    <cellStyle name="Normal 34 7 3 2" xfId="21748"/>
    <cellStyle name="Normal 34 7 3 2 2" xfId="57417"/>
    <cellStyle name="Normal 34 7 3 3" xfId="21749"/>
    <cellStyle name="Normal 34 7 3 3 2" xfId="40380"/>
    <cellStyle name="Normal 34 7 3 4" xfId="40379"/>
    <cellStyle name="Normal 34 7 4" xfId="21750"/>
    <cellStyle name="Normal 34 7 4 2" xfId="33843"/>
    <cellStyle name="Normal 34 7 5" xfId="21751"/>
    <cellStyle name="Normal 34 7 5 2" xfId="40381"/>
    <cellStyle name="Normal 34 7 6" xfId="21752"/>
    <cellStyle name="Normal 34 7 6 2" xfId="40378"/>
    <cellStyle name="Normal 34 7 7" xfId="21753"/>
    <cellStyle name="Normal 34 7 7 2" xfId="40377"/>
    <cellStyle name="Normal 34 7 8" xfId="40376"/>
    <cellStyle name="Normal 34 8" xfId="21754"/>
    <cellStyle name="Normal 34 8 2" xfId="21755"/>
    <cellStyle name="Normal 34 8 2 2" xfId="21756"/>
    <cellStyle name="Normal 34 8 2 2 2" xfId="21757"/>
    <cellStyle name="Normal 34 8 2 2 2 2" xfId="33844"/>
    <cellStyle name="Normal 34 8 2 2 3" xfId="40382"/>
    <cellStyle name="Normal 34 8 2 3" xfId="21758"/>
    <cellStyle name="Normal 34 8 2 3 2" xfId="55579"/>
    <cellStyle name="Normal 34 8 2 4" xfId="21759"/>
    <cellStyle name="Normal 34 8 2 4 2" xfId="40374"/>
    <cellStyle name="Normal 34 8 2 5" xfId="21760"/>
    <cellStyle name="Normal 34 8 2 5 2" xfId="40373"/>
    <cellStyle name="Normal 34 8 2 6" xfId="40372"/>
    <cellStyle name="Normal 34 8 3" xfId="21761"/>
    <cellStyle name="Normal 34 8 3 2" xfId="21762"/>
    <cellStyle name="Normal 34 8 3 2 2" xfId="40371"/>
    <cellStyle name="Normal 34 8 3 3" xfId="21763"/>
    <cellStyle name="Normal 34 8 3 3 2" xfId="40370"/>
    <cellStyle name="Normal 34 8 3 4" xfId="40369"/>
    <cellStyle name="Normal 34 8 4" xfId="21764"/>
    <cellStyle name="Normal 34 8 4 2" xfId="3834"/>
    <cellStyle name="Normal 34 8 5" xfId="21765"/>
    <cellStyle name="Normal 34 8 5 2" xfId="40375"/>
    <cellStyle name="Normal 34 8 6" xfId="21766"/>
    <cellStyle name="Normal 34 8 6 2" xfId="33396"/>
    <cellStyle name="Normal 34 8 7" xfId="21767"/>
    <cellStyle name="Normal 34 8 7 2" xfId="40367"/>
    <cellStyle name="Normal 34 8 8" xfId="21768"/>
    <cellStyle name="Normal 34 8 8 2" xfId="40366"/>
    <cellStyle name="Normal 34 8 9" xfId="40365"/>
    <cellStyle name="Normal 34 9" xfId="21769"/>
    <cellStyle name="Normal 34 9 2" xfId="21770"/>
    <cellStyle name="Normal 34 9 2 2" xfId="21771"/>
    <cellStyle name="Normal 34 9 2 2 2" xfId="21772"/>
    <cellStyle name="Normal 34 9 2 2 2 2" xfId="40364"/>
    <cellStyle name="Normal 34 9 2 2 3" xfId="40363"/>
    <cellStyle name="Normal 34 9 2 3" xfId="21773"/>
    <cellStyle name="Normal 34 9 2 3 2" xfId="40362"/>
    <cellStyle name="Normal 34 9 2 4" xfId="21774"/>
    <cellStyle name="Normal 34 9 2 4 2" xfId="33842"/>
    <cellStyle name="Normal 34 9 2 5" xfId="21775"/>
    <cellStyle name="Normal 34 9 2 5 2" xfId="40368"/>
    <cellStyle name="Normal 34 9 2 6" xfId="40361"/>
    <cellStyle name="Normal 34 9 3" xfId="21776"/>
    <cellStyle name="Normal 34 9 3 2" xfId="21777"/>
    <cellStyle name="Normal 34 9 3 2 2" xfId="40360"/>
    <cellStyle name="Normal 34 9 3 3" xfId="40359"/>
    <cellStyle name="Normal 34 9 4" xfId="21778"/>
    <cellStyle name="Normal 34 9 4 2" xfId="40358"/>
    <cellStyle name="Normal 34 9 5" xfId="21779"/>
    <cellStyle name="Normal 34 9 5 2" xfId="40357"/>
    <cellStyle name="Normal 34 9 6" xfId="21780"/>
    <cellStyle name="Normal 34 9 6 2" xfId="40356"/>
    <cellStyle name="Normal 34 9 7" xfId="21781"/>
    <cellStyle name="Normal 34 9 7 2" xfId="40355"/>
    <cellStyle name="Normal 34 9 8" xfId="33863"/>
    <cellStyle name="Normal 34_Risikomatrise BM 2012" xfId="21782"/>
    <cellStyle name="Normal 35" xfId="1699"/>
    <cellStyle name="Normal 35 10" xfId="21784"/>
    <cellStyle name="Normal 35 10 2" xfId="21785"/>
    <cellStyle name="Normal 35 10 2 2" xfId="54566"/>
    <cellStyle name="Normal 35 10 3" xfId="56711"/>
    <cellStyle name="Normal 35 11" xfId="21786"/>
    <cellStyle name="Normal 35 11 2" xfId="57357"/>
    <cellStyle name="Normal 35 12" xfId="30155"/>
    <cellStyle name="Normal 35 12 2" xfId="40353"/>
    <cellStyle name="Normal 35 13" xfId="21783"/>
    <cellStyle name="Normal 35 14" xfId="40352"/>
    <cellStyle name="Normal 35 15" xfId="3442"/>
    <cellStyle name="Normal 35 2" xfId="1700"/>
    <cellStyle name="Normal 35 2 10" xfId="34900"/>
    <cellStyle name="Normal 35 2 11" xfId="3443"/>
    <cellStyle name="Normal 35 2 2" xfId="1701"/>
    <cellStyle name="Normal 35 2 2 10" xfId="21789"/>
    <cellStyle name="Normal 35 2 2 10 2" xfId="40351"/>
    <cellStyle name="Normal 35 2 2 11" xfId="21790"/>
    <cellStyle name="Normal 35 2 2 11 2" xfId="40350"/>
    <cellStyle name="Normal 35 2 2 12" xfId="21791"/>
    <cellStyle name="Normal 35 2 2 12 2" xfId="33841"/>
    <cellStyle name="Normal 35 2 2 13" xfId="21788"/>
    <cellStyle name="Normal 35 2 2 13 2" xfId="40354"/>
    <cellStyle name="Normal 35 2 2 14" xfId="40348"/>
    <cellStyle name="Normal 35 2 2 15" xfId="40347"/>
    <cellStyle name="Normal 35 2 2 16" xfId="40346"/>
    <cellStyle name="Normal 35 2 2 17" xfId="40345"/>
    <cellStyle name="Normal 35 2 2 18" xfId="3444"/>
    <cellStyle name="Normal 35 2 2 2" xfId="1702"/>
    <cellStyle name="Normal 35 2 2 2 2" xfId="21793"/>
    <cellStyle name="Normal 35 2 2 2 2 2" xfId="21794"/>
    <cellStyle name="Normal 35 2 2 2 2 2 2" xfId="40344"/>
    <cellStyle name="Normal 35 2 2 2 2 3" xfId="40343"/>
    <cellStyle name="Normal 35 2 2 2 3" xfId="21795"/>
    <cellStyle name="Normal 35 2 2 2 3 2" xfId="40342"/>
    <cellStyle name="Normal 35 2 2 2 4" xfId="21796"/>
    <cellStyle name="Normal 35 2 2 2 4 2" xfId="40341"/>
    <cellStyle name="Normal 35 2 2 2 5" xfId="30157"/>
    <cellStyle name="Normal 35 2 2 2 5 2" xfId="40340"/>
    <cellStyle name="Normal 35 2 2 2 6" xfId="21792"/>
    <cellStyle name="Normal 35 2 2 2 7" xfId="40339"/>
    <cellStyle name="Normal 35 2 2 2 8" xfId="3445"/>
    <cellStyle name="Normal 35 2 2 3" xfId="1703"/>
    <cellStyle name="Normal 35 2 2 3 2" xfId="21798"/>
    <cellStyle name="Normal 35 2 2 3 2 2" xfId="21799"/>
    <cellStyle name="Normal 35 2 2 3 2 2 2" xfId="40338"/>
    <cellStyle name="Normal 35 2 2 3 2 3" xfId="40337"/>
    <cellStyle name="Normal 35 2 2 3 3" xfId="21800"/>
    <cellStyle name="Normal 35 2 2 3 3 2" xfId="40336"/>
    <cellStyle name="Normal 35 2 2 3 4" xfId="21801"/>
    <cellStyle name="Normal 35 2 2 3 4 2" xfId="40335"/>
    <cellStyle name="Normal 35 2 2 3 5" xfId="30158"/>
    <cellStyle name="Normal 35 2 2 3 5 2" xfId="40334"/>
    <cellStyle name="Normal 35 2 2 3 6" xfId="21797"/>
    <cellStyle name="Normal 35 2 2 3 7" xfId="40333"/>
    <cellStyle name="Normal 35 2 2 3 8" xfId="3446"/>
    <cellStyle name="Normal 35 2 2 4" xfId="21802"/>
    <cellStyle name="Normal 35 2 2 4 2" xfId="21803"/>
    <cellStyle name="Normal 35 2 2 4 2 2" xfId="21804"/>
    <cellStyle name="Normal 35 2 2 4 2 2 2" xfId="21805"/>
    <cellStyle name="Normal 35 2 2 4 2 2 2 2" xfId="40332"/>
    <cellStyle name="Normal 35 2 2 4 2 2 3" xfId="33840"/>
    <cellStyle name="Normal 35 2 2 4 2 3" xfId="21806"/>
    <cellStyle name="Normal 35 2 2 4 2 3 2" xfId="40349"/>
    <cellStyle name="Normal 35 2 2 4 2 4" xfId="21807"/>
    <cellStyle name="Normal 35 2 2 4 2 4 2" xfId="40331"/>
    <cellStyle name="Normal 35 2 2 4 2 5" xfId="21808"/>
    <cellStyle name="Normal 35 2 2 4 2 5 2" xfId="40330"/>
    <cellStyle name="Normal 35 2 2 4 2 6" xfId="40329"/>
    <cellStyle name="Normal 35 2 2 4 3" xfId="21809"/>
    <cellStyle name="Normal 35 2 2 4 3 2" xfId="21810"/>
    <cellStyle name="Normal 35 2 2 4 3 2 2" xfId="40328"/>
    <cellStyle name="Normal 35 2 2 4 3 3" xfId="21811"/>
    <cellStyle name="Normal 35 2 2 4 3 3 2" xfId="40327"/>
    <cellStyle name="Normal 35 2 2 4 3 4" xfId="52975"/>
    <cellStyle name="Normal 35 2 2 4 4" xfId="21812"/>
    <cellStyle name="Normal 35 2 2 4 4 2" xfId="54565"/>
    <cellStyle name="Normal 35 2 2 4 5" xfId="21813"/>
    <cellStyle name="Normal 35 2 2 4 5 2" xfId="40326"/>
    <cellStyle name="Normal 35 2 2 4 6" xfId="21814"/>
    <cellStyle name="Normal 35 2 2 4 6 2" xfId="52974"/>
    <cellStyle name="Normal 35 2 2 4 7" xfId="21815"/>
    <cellStyle name="Normal 35 2 2 4 7 2" xfId="34899"/>
    <cellStyle name="Normal 35 2 2 4 8" xfId="40308"/>
    <cellStyle name="Normal 35 2 2 5" xfId="21816"/>
    <cellStyle name="Normal 35 2 2 5 2" xfId="21817"/>
    <cellStyle name="Normal 35 2 2 5 2 2" xfId="21818"/>
    <cellStyle name="Normal 35 2 2 5 2 2 2" xfId="21819"/>
    <cellStyle name="Normal 35 2 2 5 2 2 2 2" xfId="52973"/>
    <cellStyle name="Normal 35 2 2 5 2 2 3" xfId="40325"/>
    <cellStyle name="Normal 35 2 2 5 2 3" xfId="21820"/>
    <cellStyle name="Normal 35 2 2 5 2 3 2" xfId="40324"/>
    <cellStyle name="Normal 35 2 2 5 2 4" xfId="21821"/>
    <cellStyle name="Normal 35 2 2 5 2 4 2" xfId="40323"/>
    <cellStyle name="Normal 35 2 2 5 2 5" xfId="21822"/>
    <cellStyle name="Normal 35 2 2 5 2 5 2" xfId="40322"/>
    <cellStyle name="Normal 35 2 2 5 2 6" xfId="40321"/>
    <cellStyle name="Normal 35 2 2 5 3" xfId="21823"/>
    <cellStyle name="Normal 35 2 2 5 3 2" xfId="21824"/>
    <cellStyle name="Normal 35 2 2 5 3 2 2" xfId="40320"/>
    <cellStyle name="Normal 35 2 2 5 3 3" xfId="21825"/>
    <cellStyle name="Normal 35 2 2 5 3 3 2" xfId="40319"/>
    <cellStyle name="Normal 35 2 2 5 3 4" xfId="40318"/>
    <cellStyle name="Normal 35 2 2 5 4" xfId="21826"/>
    <cellStyle name="Normal 35 2 2 5 4 2" xfId="40317"/>
    <cellStyle name="Normal 35 2 2 5 5" xfId="21827"/>
    <cellStyle name="Normal 35 2 2 5 5 2" xfId="40316"/>
    <cellStyle name="Normal 35 2 2 5 6" xfId="21828"/>
    <cellStyle name="Normal 35 2 2 5 6 2" xfId="40315"/>
    <cellStyle name="Normal 35 2 2 5 7" xfId="21829"/>
    <cellStyle name="Normal 35 2 2 5 7 2" xfId="40314"/>
    <cellStyle name="Normal 35 2 2 5 8" xfId="40313"/>
    <cellStyle name="Normal 35 2 2 6" xfId="21830"/>
    <cellStyle name="Normal 35 2 2 6 2" xfId="21831"/>
    <cellStyle name="Normal 35 2 2 6 2 2" xfId="21832"/>
    <cellStyle name="Normal 35 2 2 6 2 2 2" xfId="40312"/>
    <cellStyle name="Normal 35 2 2 6 2 3" xfId="40311"/>
    <cellStyle name="Normal 35 2 2 6 3" xfId="21833"/>
    <cellStyle name="Normal 35 2 2 6 3 2" xfId="40310"/>
    <cellStyle name="Normal 35 2 2 6 4" xfId="21834"/>
    <cellStyle name="Normal 35 2 2 6 4 2" xfId="40309"/>
    <cellStyle name="Normal 35 2 2 6 5" xfId="21835"/>
    <cellStyle name="Normal 35 2 2 6 5 2" xfId="30894"/>
    <cellStyle name="Normal 35 2 2 6 6" xfId="54564"/>
    <cellStyle name="Normal 35 2 2 7" xfId="21836"/>
    <cellStyle name="Normal 35 2 2 7 2" xfId="21837"/>
    <cellStyle name="Normal 35 2 2 7 2 2" xfId="40307"/>
    <cellStyle name="Normal 35 2 2 7 3" xfId="21838"/>
    <cellStyle name="Normal 35 2 2 7 3 2" xfId="40306"/>
    <cellStyle name="Normal 35 2 2 7 4" xfId="40305"/>
    <cellStyle name="Normal 35 2 2 8" xfId="21839"/>
    <cellStyle name="Normal 35 2 2 8 2" xfId="40304"/>
    <cellStyle name="Normal 35 2 2 9" xfId="21840"/>
    <cellStyle name="Normal 35 2 2 9 2" xfId="40303"/>
    <cellStyle name="Normal 35 2 2_Risikomatrise BM 2012" xfId="21841"/>
    <cellStyle name="Normal 35 2 3" xfId="1704"/>
    <cellStyle name="Normal 35 2 3 2" xfId="21843"/>
    <cellStyle name="Normal 35 2 3 2 2" xfId="21844"/>
    <cellStyle name="Normal 35 2 3 2 2 2" xfId="40302"/>
    <cellStyle name="Normal 35 2 3 2 3" xfId="40301"/>
    <cellStyle name="Normal 35 2 3 3" xfId="21845"/>
    <cellStyle name="Normal 35 2 3 3 2" xfId="30893"/>
    <cellStyle name="Normal 35 2 3 4" xfId="21846"/>
    <cellStyle name="Normal 35 2 3 4 2" xfId="53894"/>
    <cellStyle name="Normal 35 2 3 5" xfId="30159"/>
    <cellStyle name="Normal 35 2 3 5 2" xfId="40299"/>
    <cellStyle name="Normal 35 2 3 6" xfId="21842"/>
    <cellStyle name="Normal 35 2 3 7" xfId="40298"/>
    <cellStyle name="Normal 35 2 3 8" xfId="3447"/>
    <cellStyle name="Normal 35 2 4" xfId="1705"/>
    <cellStyle name="Normal 35 2 4 10" xfId="21847"/>
    <cellStyle name="Normal 35 2 4 10 2" xfId="40297"/>
    <cellStyle name="Normal 35 2 4 11" xfId="40296"/>
    <cellStyle name="Normal 35 2 4 12" xfId="40295"/>
    <cellStyle name="Normal 35 2 4 13" xfId="33839"/>
    <cellStyle name="Normal 35 2 4 14" xfId="40300"/>
    <cellStyle name="Normal 35 2 4 15" xfId="3448"/>
    <cellStyle name="Normal 35 2 4 2" xfId="21848"/>
    <cellStyle name="Normal 35 2 4 2 2" xfId="21849"/>
    <cellStyle name="Normal 35 2 4 2 2 2" xfId="21850"/>
    <cellStyle name="Normal 35 2 4 2 2 2 2" xfId="33395"/>
    <cellStyle name="Normal 35 2 4 2 2 3" xfId="33838"/>
    <cellStyle name="Normal 35 2 4 2 3" xfId="21851"/>
    <cellStyle name="Normal 35 2 4 2 3 2" xfId="40294"/>
    <cellStyle name="Normal 35 2 4 2 4" xfId="33394"/>
    <cellStyle name="Normal 35 2 4 3" xfId="21852"/>
    <cellStyle name="Normal 35 2 4 3 2" xfId="21853"/>
    <cellStyle name="Normal 35 2 4 3 2 2" xfId="21854"/>
    <cellStyle name="Normal 35 2 4 3 2 2 2" xfId="40292"/>
    <cellStyle name="Normal 35 2 4 3 2 3" xfId="21855"/>
    <cellStyle name="Normal 35 2 4 3 2 3 2" xfId="40291"/>
    <cellStyle name="Normal 35 2 4 3 2 4" xfId="40290"/>
    <cellStyle name="Normal 35 2 4 3 3" xfId="21856"/>
    <cellStyle name="Normal 35 2 4 3 3 2" xfId="40289"/>
    <cellStyle name="Normal 35 2 4 3 4" xfId="21857"/>
    <cellStyle name="Normal 35 2 4 3 4 2" xfId="40288"/>
    <cellStyle name="Normal 35 2 4 3 5" xfId="21858"/>
    <cellStyle name="Normal 35 2 4 3 5 2" xfId="30892"/>
    <cellStyle name="Normal 35 2 4 3 6" xfId="40287"/>
    <cellStyle name="Normal 35 2 4 4" xfId="21859"/>
    <cellStyle name="Normal 35 2 4 4 2" xfId="21860"/>
    <cellStyle name="Normal 35 2 4 4 2 2" xfId="40286"/>
    <cellStyle name="Normal 35 2 4 4 3" xfId="21861"/>
    <cellStyle name="Normal 35 2 4 4 3 2" xfId="40293"/>
    <cellStyle name="Normal 35 2 4 4 4" xfId="53890"/>
    <cellStyle name="Normal 35 2 4 5" xfId="21862"/>
    <cellStyle name="Normal 35 2 4 5 2" xfId="40284"/>
    <cellStyle name="Normal 35 2 4 6" xfId="21863"/>
    <cellStyle name="Normal 35 2 4 6 2" xfId="40283"/>
    <cellStyle name="Normal 35 2 4 7" xfId="21864"/>
    <cellStyle name="Normal 35 2 4 7 2" xfId="40282"/>
    <cellStyle name="Normal 35 2 4 8" xfId="21865"/>
    <cellStyle name="Normal 35 2 4 8 2" xfId="40281"/>
    <cellStyle name="Normal 35 2 4 9" xfId="21866"/>
    <cellStyle name="Normal 35 2 4 9 2" xfId="3835"/>
    <cellStyle name="Normal 35 2 5" xfId="21867"/>
    <cellStyle name="Normal 35 2 5 2" xfId="21868"/>
    <cellStyle name="Normal 35 2 5 2 2" xfId="40285"/>
    <cellStyle name="Normal 35 2 5 3" xfId="57414"/>
    <cellStyle name="Normal 35 2 6" xfId="21869"/>
    <cellStyle name="Normal 35 2 6 2" xfId="40280"/>
    <cellStyle name="Normal 35 2 7" xfId="21870"/>
    <cellStyle name="Normal 35 2 7 2" xfId="40279"/>
    <cellStyle name="Normal 35 2 8" xfId="30156"/>
    <cellStyle name="Normal 35 2 8 2" xfId="40278"/>
    <cellStyle name="Normal 35 2 9" xfId="21787"/>
    <cellStyle name="Normal 35 2_Score samlet Q4 2011" xfId="21871"/>
    <cellStyle name="Normal 35 3" xfId="1706"/>
    <cellStyle name="Normal 35 3 10" xfId="21873"/>
    <cellStyle name="Normal 35 3 10 2" xfId="40277"/>
    <cellStyle name="Normal 35 3 11" xfId="21874"/>
    <cellStyle name="Normal 35 3 11 2" xfId="33837"/>
    <cellStyle name="Normal 35 3 12" xfId="21872"/>
    <cellStyle name="Normal 35 3 12 2" xfId="30891"/>
    <cellStyle name="Normal 35 3 13" xfId="53892"/>
    <cellStyle name="Normal 35 3 14" xfId="40275"/>
    <cellStyle name="Normal 35 3 15" xfId="40274"/>
    <cellStyle name="Normal 35 3 16" xfId="40273"/>
    <cellStyle name="Normal 35 3 17" xfId="3449"/>
    <cellStyle name="Normal 35 3 2" xfId="21875"/>
    <cellStyle name="Normal 35 3 2 2" xfId="21876"/>
    <cellStyle name="Normal 35 3 2 2 2" xfId="40272"/>
    <cellStyle name="Normal 35 3 2 3" xfId="33836"/>
    <cellStyle name="Normal 35 3 3" xfId="21877"/>
    <cellStyle name="Normal 35 3 3 2" xfId="21878"/>
    <cellStyle name="Normal 35 3 3 2 2" xfId="21879"/>
    <cellStyle name="Normal 35 3 3 2 2 2" xfId="21880"/>
    <cellStyle name="Normal 35 3 3 2 2 2 2" xfId="40276"/>
    <cellStyle name="Normal 35 3 3 2 2 3" xfId="55577"/>
    <cellStyle name="Normal 35 3 3 2 3" xfId="21881"/>
    <cellStyle name="Normal 35 3 3 2 3 2" xfId="40268"/>
    <cellStyle name="Normal 35 3 3 2 4" xfId="21882"/>
    <cellStyle name="Normal 35 3 3 2 4 2" xfId="40270"/>
    <cellStyle name="Normal 35 3 3 2 5" xfId="21883"/>
    <cellStyle name="Normal 35 3 3 2 5 2" xfId="40269"/>
    <cellStyle name="Normal 35 3 3 2 6" xfId="30686"/>
    <cellStyle name="Normal 35 3 3 3" xfId="21884"/>
    <cellStyle name="Normal 35 3 3 3 2" xfId="21885"/>
    <cellStyle name="Normal 35 3 3 3 2 2" xfId="40267"/>
    <cellStyle name="Normal 35 3 3 3 3" xfId="21886"/>
    <cellStyle name="Normal 35 3 3 3 3 2" xfId="33835"/>
    <cellStyle name="Normal 35 3 3 3 4" xfId="40271"/>
    <cellStyle name="Normal 35 3 3 4" xfId="21887"/>
    <cellStyle name="Normal 35 3 3 4 2" xfId="40266"/>
    <cellStyle name="Normal 35 3 3 5" xfId="21888"/>
    <cellStyle name="Normal 35 3 3 5 2" xfId="40265"/>
    <cellStyle name="Normal 35 3 3 6" xfId="21889"/>
    <cellStyle name="Normal 35 3 3 6 2" xfId="40264"/>
    <cellStyle name="Normal 35 3 3 7" xfId="21890"/>
    <cellStyle name="Normal 35 3 3 7 2" xfId="40263"/>
    <cellStyle name="Normal 35 3 3 8" xfId="54821"/>
    <cellStyle name="Normal 35 3 4" xfId="21891"/>
    <cellStyle name="Normal 35 3 4 2" xfId="21892"/>
    <cellStyle name="Normal 35 3 4 2 2" xfId="21893"/>
    <cellStyle name="Normal 35 3 4 2 2 2" xfId="21894"/>
    <cellStyle name="Normal 35 3 4 2 2 2 2" xfId="54899"/>
    <cellStyle name="Normal 35 3 4 2 2 3" xfId="40262"/>
    <cellStyle name="Normal 35 3 4 2 3" xfId="21895"/>
    <cellStyle name="Normal 35 3 4 2 3 2" xfId="54898"/>
    <cellStyle name="Normal 35 3 4 2 4" xfId="21896"/>
    <cellStyle name="Normal 35 3 4 2 4 2" xfId="40261"/>
    <cellStyle name="Normal 35 3 4 2 5" xfId="21897"/>
    <cellStyle name="Normal 35 3 4 2 5 2" xfId="54897"/>
    <cellStyle name="Normal 35 3 4 2 6" xfId="40260"/>
    <cellStyle name="Normal 35 3 4 3" xfId="21898"/>
    <cellStyle name="Normal 35 3 4 3 2" xfId="21899"/>
    <cellStyle name="Normal 35 3 4 3 2 2" xfId="54896"/>
    <cellStyle name="Normal 35 3 4 3 3" xfId="21900"/>
    <cellStyle name="Normal 35 3 4 3 3 2" xfId="40259"/>
    <cellStyle name="Normal 35 3 4 3 4" xfId="54895"/>
    <cellStyle name="Normal 35 3 4 4" xfId="21901"/>
    <cellStyle name="Normal 35 3 4 4 2" xfId="40258"/>
    <cellStyle name="Normal 35 3 4 5" xfId="21902"/>
    <cellStyle name="Normal 35 3 4 5 2" xfId="54894"/>
    <cellStyle name="Normal 35 3 4 6" xfId="21903"/>
    <cellStyle name="Normal 35 3 4 6 2" xfId="40257"/>
    <cellStyle name="Normal 35 3 4 7" xfId="21904"/>
    <cellStyle name="Normal 35 3 4 7 2" xfId="54893"/>
    <cellStyle name="Normal 35 3 4 8" xfId="40256"/>
    <cellStyle name="Normal 35 3 5" xfId="21905"/>
    <cellStyle name="Normal 35 3 5 2" xfId="21906"/>
    <cellStyle name="Normal 35 3 5 2 2" xfId="21907"/>
    <cellStyle name="Normal 35 3 5 2 2 2" xfId="54892"/>
    <cellStyle name="Normal 35 3 5 2 3" xfId="40255"/>
    <cellStyle name="Normal 35 3 5 3" xfId="21908"/>
    <cellStyle name="Normal 35 3 5 3 2" xfId="54891"/>
    <cellStyle name="Normal 35 3 5 4" xfId="21909"/>
    <cellStyle name="Normal 35 3 5 4 2" xfId="40254"/>
    <cellStyle name="Normal 35 3 5 5" xfId="21910"/>
    <cellStyle name="Normal 35 3 5 5 2" xfId="40253"/>
    <cellStyle name="Normal 35 3 5 6" xfId="40252"/>
    <cellStyle name="Normal 35 3 6" xfId="21911"/>
    <cellStyle name="Normal 35 3 6 2" xfId="21912"/>
    <cellStyle name="Normal 35 3 6 2 2" xfId="40251"/>
    <cellStyle name="Normal 35 3 6 3" xfId="21913"/>
    <cellStyle name="Normal 35 3 6 3 2" xfId="40250"/>
    <cellStyle name="Normal 35 3 6 4" xfId="40249"/>
    <cellStyle name="Normal 35 3 7" xfId="21914"/>
    <cellStyle name="Normal 35 3 7 2" xfId="40248"/>
    <cellStyle name="Normal 35 3 8" xfId="21915"/>
    <cellStyle name="Normal 35 3 8 2" xfId="40247"/>
    <cellStyle name="Normal 35 3 9" xfId="21916"/>
    <cellStyle name="Normal 35 3 9 2" xfId="40246"/>
    <cellStyle name="Normal 35 4" xfId="1707"/>
    <cellStyle name="Normal 35 4 2" xfId="21918"/>
    <cellStyle name="Normal 35 4 2 2" xfId="21919"/>
    <cellStyle name="Normal 35 4 2 2 2" xfId="40245"/>
    <cellStyle name="Normal 35 4 2 3" xfId="40244"/>
    <cellStyle name="Normal 35 4 3" xfId="21920"/>
    <cellStyle name="Normal 35 4 3 2" xfId="40243"/>
    <cellStyle name="Normal 35 4 4" xfId="21921"/>
    <cellStyle name="Normal 35 4 4 2" xfId="40242"/>
    <cellStyle name="Normal 35 4 5" xfId="30160"/>
    <cellStyle name="Normal 35 4 5 2" xfId="40241"/>
    <cellStyle name="Normal 35 4 6" xfId="21917"/>
    <cellStyle name="Normal 35 4 7" xfId="40240"/>
    <cellStyle name="Normal 35 4 8" xfId="3450"/>
    <cellStyle name="Normal 35 5" xfId="21922"/>
    <cellStyle name="Normal 35 5 2" xfId="21923"/>
    <cellStyle name="Normal 35 5 2 2" xfId="21924"/>
    <cellStyle name="Normal 35 5 2 2 2" xfId="21925"/>
    <cellStyle name="Normal 35 5 2 2 2 2" xfId="53891"/>
    <cellStyle name="Normal 35 5 2 2 3" xfId="40236"/>
    <cellStyle name="Normal 35 5 2 3" xfId="21926"/>
    <cellStyle name="Normal 35 5 2 3 2" xfId="40238"/>
    <cellStyle name="Normal 35 5 2 4" xfId="21927"/>
    <cellStyle name="Normal 35 5 2 4 2" xfId="40237"/>
    <cellStyle name="Normal 35 5 2 5" xfId="21928"/>
    <cellStyle name="Normal 35 5 2 5 2" xfId="34898"/>
    <cellStyle name="Normal 35 5 2 6" xfId="40235"/>
    <cellStyle name="Normal 35 5 3" xfId="21929"/>
    <cellStyle name="Normal 35 5 3 2" xfId="21930"/>
    <cellStyle name="Normal 35 5 3 2 2" xfId="40234"/>
    <cellStyle name="Normal 35 5 3 3" xfId="21931"/>
    <cellStyle name="Normal 35 5 3 3 2" xfId="40233"/>
    <cellStyle name="Normal 35 5 3 4" xfId="40232"/>
    <cellStyle name="Normal 35 5 4" xfId="21932"/>
    <cellStyle name="Normal 35 5 4 2" xfId="40231"/>
    <cellStyle name="Normal 35 5 5" xfId="21933"/>
    <cellStyle name="Normal 35 5 5 2" xfId="40230"/>
    <cellStyle name="Normal 35 5 6" xfId="21934"/>
    <cellStyle name="Normal 35 5 6 2" xfId="40229"/>
    <cellStyle name="Normal 35 5 7" xfId="21935"/>
    <cellStyle name="Normal 35 5 7 2" xfId="40222"/>
    <cellStyle name="Normal 35 5 8" xfId="56725"/>
    <cellStyle name="Normal 35 6" xfId="21936"/>
    <cellStyle name="Normal 35 6 2" xfId="21937"/>
    <cellStyle name="Normal 35 6 2 2" xfId="21938"/>
    <cellStyle name="Normal 35 6 2 2 2" xfId="21939"/>
    <cellStyle name="Normal 35 6 2 2 2 2" xfId="40228"/>
    <cellStyle name="Normal 35 6 2 2 3" xfId="40227"/>
    <cellStyle name="Normal 35 6 2 3" xfId="21940"/>
    <cellStyle name="Normal 35 6 2 3 2" xfId="40226"/>
    <cellStyle name="Normal 35 6 2 4" xfId="21941"/>
    <cellStyle name="Normal 35 6 2 4 2" xfId="40225"/>
    <cellStyle name="Normal 35 6 2 5" xfId="21942"/>
    <cellStyle name="Normal 35 6 2 5 2" xfId="40224"/>
    <cellStyle name="Normal 35 6 2 6" xfId="40223"/>
    <cellStyle name="Normal 35 6 3" xfId="21943"/>
    <cellStyle name="Normal 35 6 3 2" xfId="21944"/>
    <cellStyle name="Normal 35 6 3 2 2" xfId="32534"/>
    <cellStyle name="Normal 35 6 3 3" xfId="54889"/>
    <cellStyle name="Normal 35 6 4" xfId="21945"/>
    <cellStyle name="Normal 35 6 4 2" xfId="40221"/>
    <cellStyle name="Normal 35 6 5" xfId="21946"/>
    <cellStyle name="Normal 35 6 5 2" xfId="40220"/>
    <cellStyle name="Normal 35 6 6" xfId="21947"/>
    <cellStyle name="Normal 35 6 6 2" xfId="40219"/>
    <cellStyle name="Normal 35 6 7" xfId="21948"/>
    <cellStyle name="Normal 35 6 7 2" xfId="40218"/>
    <cellStyle name="Normal 35 6 8" xfId="40217"/>
    <cellStyle name="Normal 35 7" xfId="21949"/>
    <cellStyle name="Normal 35 7 2" xfId="21950"/>
    <cellStyle name="Normal 35 7 2 2" xfId="40216"/>
    <cellStyle name="Normal 35 7 3" xfId="21951"/>
    <cellStyle name="Normal 35 7 3 2" xfId="40215"/>
    <cellStyle name="Normal 35 7 4" xfId="21952"/>
    <cellStyle name="Normal 35 7 4 2" xfId="40214"/>
    <cellStyle name="Normal 35 7 5" xfId="40213"/>
    <cellStyle name="Normal 35 8" xfId="21953"/>
    <cellStyle name="Normal 35 8 2" xfId="21954"/>
    <cellStyle name="Normal 35 8 2 2" xfId="40212"/>
    <cellStyle name="Normal 35 8 3" xfId="40211"/>
    <cellStyle name="Normal 35 9" xfId="21955"/>
    <cellStyle name="Normal 35 9 2" xfId="21956"/>
    <cellStyle name="Normal 35 9 2 2" xfId="40210"/>
    <cellStyle name="Normal 35 9 3" xfId="40209"/>
    <cellStyle name="Normal 35_Risikomatrise BM 2012" xfId="21957"/>
    <cellStyle name="Normal 36" xfId="1708"/>
    <cellStyle name="Normal 36 10" xfId="21959"/>
    <cellStyle name="Normal 36 10 2" xfId="21960"/>
    <cellStyle name="Normal 36 10 2 2" xfId="40208"/>
    <cellStyle name="Normal 36 10 3" xfId="40207"/>
    <cellStyle name="Normal 36 11" xfId="21961"/>
    <cellStyle name="Normal 36 11 2" xfId="40206"/>
    <cellStyle name="Normal 36 12" xfId="30161"/>
    <cellStyle name="Normal 36 12 2" xfId="33834"/>
    <cellStyle name="Normal 36 13" xfId="21958"/>
    <cellStyle name="Normal 36 14" xfId="40239"/>
    <cellStyle name="Normal 36 15" xfId="3451"/>
    <cellStyle name="Normal 36 2" xfId="1709"/>
    <cellStyle name="Normal 36 2 10" xfId="33393"/>
    <cellStyle name="Normal 36 2 11" xfId="3452"/>
    <cellStyle name="Normal 36 2 2" xfId="1710"/>
    <cellStyle name="Normal 36 2 2 10" xfId="21964"/>
    <cellStyle name="Normal 36 2 2 10 2" xfId="54890"/>
    <cellStyle name="Normal 36 2 2 11" xfId="21965"/>
    <cellStyle name="Normal 36 2 2 11 2" xfId="40204"/>
    <cellStyle name="Normal 36 2 2 12" xfId="21966"/>
    <cellStyle name="Normal 36 2 2 12 2" xfId="40205"/>
    <cellStyle name="Normal 36 2 2 13" xfId="21963"/>
    <cellStyle name="Normal 36 2 2 13 2" xfId="32533"/>
    <cellStyle name="Normal 36 2 2 14" xfId="40188"/>
    <cellStyle name="Normal 36 2 2 15" xfId="54888"/>
    <cellStyle name="Normal 36 2 2 16" xfId="56724"/>
    <cellStyle name="Normal 36 2 2 17" xfId="40203"/>
    <cellStyle name="Normal 36 2 2 18" xfId="3453"/>
    <cellStyle name="Normal 36 2 2 2" xfId="1711"/>
    <cellStyle name="Normal 36 2 2 2 2" xfId="21968"/>
    <cellStyle name="Normal 36 2 2 2 2 2" xfId="21969"/>
    <cellStyle name="Normal 36 2 2 2 2 2 2" xfId="54563"/>
    <cellStyle name="Normal 36 2 2 2 2 3" xfId="40202"/>
    <cellStyle name="Normal 36 2 2 2 3" xfId="21970"/>
    <cellStyle name="Normal 36 2 2 2 3 2" xfId="54887"/>
    <cellStyle name="Normal 36 2 2 2 4" xfId="21971"/>
    <cellStyle name="Normal 36 2 2 2 4 2" xfId="40201"/>
    <cellStyle name="Normal 36 2 2 2 5" xfId="30163"/>
    <cellStyle name="Normal 36 2 2 2 5 2" xfId="54886"/>
    <cellStyle name="Normal 36 2 2 2 6" xfId="21967"/>
    <cellStyle name="Normal 36 2 2 2 7" xfId="40200"/>
    <cellStyle name="Normal 36 2 2 2 8" xfId="3454"/>
    <cellStyle name="Normal 36 2 2 3" xfId="1712"/>
    <cellStyle name="Normal 36 2 2 3 2" xfId="21973"/>
    <cellStyle name="Normal 36 2 2 3 2 2" xfId="21974"/>
    <cellStyle name="Normal 36 2 2 3 2 2 2" xfId="54885"/>
    <cellStyle name="Normal 36 2 2 3 2 3" xfId="40199"/>
    <cellStyle name="Normal 36 2 2 3 3" xfId="21975"/>
    <cellStyle name="Normal 36 2 2 3 3 2" xfId="54884"/>
    <cellStyle name="Normal 36 2 2 3 4" xfId="21976"/>
    <cellStyle name="Normal 36 2 2 3 4 2" xfId="30890"/>
    <cellStyle name="Normal 36 2 2 3 5" xfId="30164"/>
    <cellStyle name="Normal 36 2 2 3 5 2" xfId="40198"/>
    <cellStyle name="Normal 36 2 2 3 6" xfId="21972"/>
    <cellStyle name="Normal 36 2 2 3 7" xfId="54883"/>
    <cellStyle name="Normal 36 2 2 3 8" xfId="3455"/>
    <cellStyle name="Normal 36 2 2 4" xfId="21977"/>
    <cellStyle name="Normal 36 2 2 4 2" xfId="21978"/>
    <cellStyle name="Normal 36 2 2 4 2 2" xfId="21979"/>
    <cellStyle name="Normal 36 2 2 4 2 2 2" xfId="21980"/>
    <cellStyle name="Normal 36 2 2 4 2 2 2 2" xfId="40197"/>
    <cellStyle name="Normal 36 2 2 4 2 2 3" xfId="54882"/>
    <cellStyle name="Normal 36 2 2 4 2 3" xfId="21981"/>
    <cellStyle name="Normal 36 2 2 4 2 3 2" xfId="40196"/>
    <cellStyle name="Normal 36 2 2 4 2 4" xfId="21982"/>
    <cellStyle name="Normal 36 2 2 4 2 4 2" xfId="54881"/>
    <cellStyle name="Normal 36 2 2 4 2 5" xfId="21983"/>
    <cellStyle name="Normal 36 2 2 4 2 5 2" xfId="40195"/>
    <cellStyle name="Normal 36 2 2 4 2 6" xfId="40194"/>
    <cellStyle name="Normal 36 2 2 4 3" xfId="21984"/>
    <cellStyle name="Normal 36 2 2 4 3 2" xfId="21985"/>
    <cellStyle name="Normal 36 2 2 4 3 2 2" xfId="40193"/>
    <cellStyle name="Normal 36 2 2 4 3 3" xfId="21986"/>
    <cellStyle name="Normal 36 2 2 4 3 3 2" xfId="40192"/>
    <cellStyle name="Normal 36 2 2 4 3 4" xfId="40191"/>
    <cellStyle name="Normal 36 2 2 4 4" xfId="21987"/>
    <cellStyle name="Normal 36 2 2 4 4 2" xfId="40190"/>
    <cellStyle name="Normal 36 2 2 4 5" xfId="21988"/>
    <cellStyle name="Normal 36 2 2 4 5 2" xfId="40189"/>
    <cellStyle name="Normal 36 2 2 4 6" xfId="21989"/>
    <cellStyle name="Normal 36 2 2 4 6 2" xfId="3926"/>
    <cellStyle name="Normal 36 2 2 4 7" xfId="21990"/>
    <cellStyle name="Normal 36 2 2 4 7 2" xfId="40187"/>
    <cellStyle name="Normal 36 2 2 4 8" xfId="56723"/>
    <cellStyle name="Normal 36 2 2 5" xfId="21991"/>
    <cellStyle name="Normal 36 2 2 5 2" xfId="21992"/>
    <cellStyle name="Normal 36 2 2 5 2 2" xfId="21993"/>
    <cellStyle name="Normal 36 2 2 5 2 2 2" xfId="21994"/>
    <cellStyle name="Normal 36 2 2 5 2 2 2 2" xfId="32532"/>
    <cellStyle name="Normal 36 2 2 5 2 2 3" xfId="40186"/>
    <cellStyle name="Normal 36 2 2 5 2 3" xfId="21995"/>
    <cellStyle name="Normal 36 2 2 5 2 3 2" xfId="56722"/>
    <cellStyle name="Normal 36 2 2 5 2 4" xfId="21996"/>
    <cellStyle name="Normal 36 2 2 5 2 4 2" xfId="3924"/>
    <cellStyle name="Normal 36 2 2 5 2 5" xfId="21997"/>
    <cellStyle name="Normal 36 2 2 5 2 5 2" xfId="40185"/>
    <cellStyle name="Normal 36 2 2 5 2 6" xfId="56721"/>
    <cellStyle name="Normal 36 2 2 5 3" xfId="21998"/>
    <cellStyle name="Normal 36 2 2 5 3 2" xfId="21999"/>
    <cellStyle name="Normal 36 2 2 5 3 2 2" xfId="32531"/>
    <cellStyle name="Normal 36 2 2 5 3 3" xfId="22000"/>
    <cellStyle name="Normal 36 2 2 5 3 3 2" xfId="40184"/>
    <cellStyle name="Normal 36 2 2 5 3 4" xfId="56720"/>
    <cellStyle name="Normal 36 2 2 5 4" xfId="22001"/>
    <cellStyle name="Normal 36 2 2 5 4 2" xfId="32530"/>
    <cellStyle name="Normal 36 2 2 5 5" xfId="22002"/>
    <cellStyle name="Normal 36 2 2 5 5 2" xfId="40183"/>
    <cellStyle name="Normal 36 2 2 5 6" xfId="22003"/>
    <cellStyle name="Normal 36 2 2 5 6 2" xfId="56719"/>
    <cellStyle name="Normal 36 2 2 5 7" xfId="22004"/>
    <cellStyle name="Normal 36 2 2 5 7 2" xfId="53886"/>
    <cellStyle name="Normal 36 2 2 5 8" xfId="40182"/>
    <cellStyle name="Normal 36 2 2 6" xfId="22005"/>
    <cellStyle name="Normal 36 2 2 6 2" xfId="22006"/>
    <cellStyle name="Normal 36 2 2 6 2 2" xfId="22007"/>
    <cellStyle name="Normal 36 2 2 6 2 2 2" xfId="56718"/>
    <cellStyle name="Normal 36 2 2 6 2 3" xfId="32529"/>
    <cellStyle name="Normal 36 2 2 6 3" xfId="22008"/>
    <cellStyle name="Normal 36 2 2 6 3 2" xfId="40181"/>
    <cellStyle name="Normal 36 2 2 6 4" xfId="22009"/>
    <cellStyle name="Normal 36 2 2 6 4 2" xfId="32528"/>
    <cellStyle name="Normal 36 2 2 6 5" xfId="22010"/>
    <cellStyle name="Normal 36 2 2 6 5 2" xfId="34897"/>
    <cellStyle name="Normal 36 2 2 6 6" xfId="40179"/>
    <cellStyle name="Normal 36 2 2 7" xfId="22011"/>
    <cellStyle name="Normal 36 2 2 7 2" xfId="22012"/>
    <cellStyle name="Normal 36 2 2 7 2 2" xfId="56717"/>
    <cellStyle name="Normal 36 2 2 7 3" xfId="22013"/>
    <cellStyle name="Normal 36 2 2 7 3 2" xfId="3927"/>
    <cellStyle name="Normal 36 2 2 7 4" xfId="40180"/>
    <cellStyle name="Normal 36 2 2 8" xfId="22014"/>
    <cellStyle name="Normal 36 2 2 8 2" xfId="56716"/>
    <cellStyle name="Normal 36 2 2 9" xfId="22015"/>
    <cellStyle name="Normal 36 2 2 9 2" xfId="32527"/>
    <cellStyle name="Normal 36 2 2_Risikomatrise BM 2012" xfId="22016"/>
    <cellStyle name="Normal 36 2 3" xfId="1713"/>
    <cellStyle name="Normal 36 2 3 2" xfId="22018"/>
    <cellStyle name="Normal 36 2 3 2 2" xfId="22019"/>
    <cellStyle name="Normal 36 2 3 2 2 2" xfId="54562"/>
    <cellStyle name="Normal 36 2 3 2 3" xfId="56715"/>
    <cellStyle name="Normal 36 2 3 3" xfId="22020"/>
    <cellStyle name="Normal 36 2 3 3 2" xfId="52972"/>
    <cellStyle name="Normal 36 2 3 4" xfId="22021"/>
    <cellStyle name="Normal 36 2 3 4 2" xfId="34896"/>
    <cellStyle name="Normal 36 2 3 5" xfId="30165"/>
    <cellStyle name="Normal 36 2 3 5 2" xfId="32526"/>
    <cellStyle name="Normal 36 2 3 6" xfId="22017"/>
    <cellStyle name="Normal 36 2 3 7" xfId="40178"/>
    <cellStyle name="Normal 36 2 3 8" xfId="3456"/>
    <cellStyle name="Normal 36 2 4" xfId="1714"/>
    <cellStyle name="Normal 36 2 4 10" xfId="22022"/>
    <cellStyle name="Normal 36 2 4 10 2" xfId="56714"/>
    <cellStyle name="Normal 36 2 4 11" xfId="3928"/>
    <cellStyle name="Normal 36 2 4 12" xfId="40175"/>
    <cellStyle name="Normal 36 2 4 13" xfId="52971"/>
    <cellStyle name="Normal 36 2 4 14" xfId="40177"/>
    <cellStyle name="Normal 36 2 4 15" xfId="3457"/>
    <cellStyle name="Normal 36 2 4 2" xfId="22023"/>
    <cellStyle name="Normal 36 2 4 2 2" xfId="22024"/>
    <cellStyle name="Normal 36 2 4 2 2 2" xfId="22025"/>
    <cellStyle name="Normal 36 2 4 2 2 2 2" xfId="40176"/>
    <cellStyle name="Normal 36 2 4 2 2 3" xfId="54561"/>
    <cellStyle name="Normal 36 2 4 2 3" xfId="22026"/>
    <cellStyle name="Normal 36 2 4 2 3 2" xfId="40172"/>
    <cellStyle name="Normal 36 2 4 2 4" xfId="55423"/>
    <cellStyle name="Normal 36 2 4 3" xfId="22027"/>
    <cellStyle name="Normal 36 2 4 3 2" xfId="22028"/>
    <cellStyle name="Normal 36 2 4 3 2 2" xfId="22029"/>
    <cellStyle name="Normal 36 2 4 3 2 2 2" xfId="40174"/>
    <cellStyle name="Normal 36 2 4 3 2 3" xfId="22030"/>
    <cellStyle name="Normal 36 2 4 3 2 3 2" xfId="40173"/>
    <cellStyle name="Normal 36 2 4 3 2 4" xfId="34895"/>
    <cellStyle name="Normal 36 2 4 3 3" xfId="22031"/>
    <cellStyle name="Normal 36 2 4 3 3 2" xfId="40171"/>
    <cellStyle name="Normal 36 2 4 3 4" xfId="22032"/>
    <cellStyle name="Normal 36 2 4 3 4 2" xfId="40170"/>
    <cellStyle name="Normal 36 2 4 3 5" xfId="22033"/>
    <cellStyle name="Normal 36 2 4 3 5 2" xfId="40169"/>
    <cellStyle name="Normal 36 2 4 3 6" xfId="40168"/>
    <cellStyle name="Normal 36 2 4 4" xfId="22034"/>
    <cellStyle name="Normal 36 2 4 4 2" xfId="22035"/>
    <cellStyle name="Normal 36 2 4 4 2 2" xfId="40167"/>
    <cellStyle name="Normal 36 2 4 4 3" xfId="22036"/>
    <cellStyle name="Normal 36 2 4 4 3 2" xfId="40166"/>
    <cellStyle name="Normal 36 2 4 4 4" xfId="40165"/>
    <cellStyle name="Normal 36 2 4 5" xfId="22037"/>
    <cellStyle name="Normal 36 2 4 5 2" xfId="40164"/>
    <cellStyle name="Normal 36 2 4 6" xfId="22038"/>
    <cellStyle name="Normal 36 2 4 6 2" xfId="40163"/>
    <cellStyle name="Normal 36 2 4 7" xfId="22039"/>
    <cellStyle name="Normal 36 2 4 7 2" xfId="40162"/>
    <cellStyle name="Normal 36 2 4 8" xfId="22040"/>
    <cellStyle name="Normal 36 2 4 8 2" xfId="40161"/>
    <cellStyle name="Normal 36 2 4 9" xfId="22041"/>
    <cellStyle name="Normal 36 2 4 9 2" xfId="40160"/>
    <cellStyle name="Normal 36 2 5" xfId="22042"/>
    <cellStyle name="Normal 36 2 5 2" xfId="22043"/>
    <cellStyle name="Normal 36 2 5 2 2" xfId="40159"/>
    <cellStyle name="Normal 36 2 5 3" xfId="40158"/>
    <cellStyle name="Normal 36 2 6" xfId="22044"/>
    <cellStyle name="Normal 36 2 6 2" xfId="40157"/>
    <cellStyle name="Normal 36 2 7" xfId="22045"/>
    <cellStyle name="Normal 36 2 7 2" xfId="40156"/>
    <cellStyle name="Normal 36 2 8" xfId="30162"/>
    <cellStyle name="Normal 36 2 8 2" xfId="40154"/>
    <cellStyle name="Normal 36 2 9" xfId="21962"/>
    <cellStyle name="Normal 36 2_Score samlet Q4 2011" xfId="22046"/>
    <cellStyle name="Normal 36 3" xfId="1715"/>
    <cellStyle name="Normal 36 3 10" xfId="3458"/>
    <cellStyle name="Normal 36 3 2" xfId="22048"/>
    <cellStyle name="Normal 36 3 2 2" xfId="22049"/>
    <cellStyle name="Normal 36 3 2 2 2" xfId="22050"/>
    <cellStyle name="Normal 36 3 2 2 2 2" xfId="40155"/>
    <cellStyle name="Normal 36 3 2 2 3" xfId="30685"/>
    <cellStyle name="Normal 36 3 2 3" xfId="22051"/>
    <cellStyle name="Normal 36 3 2 3 2" xfId="40153"/>
    <cellStyle name="Normal 36 3 2 4" xfId="52970"/>
    <cellStyle name="Normal 36 3 3" xfId="22052"/>
    <cellStyle name="Normal 36 3 3 2" xfId="22053"/>
    <cellStyle name="Normal 36 3 3 2 2" xfId="54560"/>
    <cellStyle name="Normal 36 3 3 3" xfId="40152"/>
    <cellStyle name="Normal 36 3 4" xfId="22054"/>
    <cellStyle name="Normal 36 3 4 2" xfId="22055"/>
    <cellStyle name="Normal 36 3 4 2 2" xfId="40151"/>
    <cellStyle name="Normal 36 3 4 3" xfId="54880"/>
    <cellStyle name="Normal 36 3 5" xfId="22056"/>
    <cellStyle name="Normal 36 3 5 2" xfId="40150"/>
    <cellStyle name="Normal 36 3 6" xfId="22057"/>
    <cellStyle name="Normal 36 3 6 2" xfId="54879"/>
    <cellStyle name="Normal 36 3 7" xfId="30166"/>
    <cellStyle name="Normal 36 3 7 2" xfId="40149"/>
    <cellStyle name="Normal 36 3 8" xfId="22047"/>
    <cellStyle name="Normal 36 3 9" xfId="54878"/>
    <cellStyle name="Normal 36 3_Risikomatrise BM 2012" xfId="22058"/>
    <cellStyle name="Normal 36 4" xfId="1716"/>
    <cellStyle name="Normal 36 4 10" xfId="22060"/>
    <cellStyle name="Normal 36 4 10 2" xfId="40148"/>
    <cellStyle name="Normal 36 4 11" xfId="22061"/>
    <cellStyle name="Normal 36 4 11 2" xfId="54877"/>
    <cellStyle name="Normal 36 4 12" xfId="22059"/>
    <cellStyle name="Normal 36 4 12 2" xfId="40147"/>
    <cellStyle name="Normal 36 4 13" xfId="54876"/>
    <cellStyle name="Normal 36 4 14" xfId="40146"/>
    <cellStyle name="Normal 36 4 15" xfId="54875"/>
    <cellStyle name="Normal 36 4 16" xfId="57411"/>
    <cellStyle name="Normal 36 4 17" xfId="3459"/>
    <cellStyle name="Normal 36 4 2" xfId="22062"/>
    <cellStyle name="Normal 36 4 2 2" xfId="22063"/>
    <cellStyle name="Normal 36 4 2 2 2" xfId="54874"/>
    <cellStyle name="Normal 36 4 2 3" xfId="40144"/>
    <cellStyle name="Normal 36 4 3" xfId="22064"/>
    <cellStyle name="Normal 36 4 3 2" xfId="22065"/>
    <cellStyle name="Normal 36 4 3 2 2" xfId="22066"/>
    <cellStyle name="Normal 36 4 3 2 2 2" xfId="22067"/>
    <cellStyle name="Normal 36 4 3 2 2 2 2" xfId="54873"/>
    <cellStyle name="Normal 36 4 3 2 2 3" xfId="30889"/>
    <cellStyle name="Normal 36 4 3 2 3" xfId="22068"/>
    <cellStyle name="Normal 36 4 3 2 3 2" xfId="40143"/>
    <cellStyle name="Normal 36 4 3 2 4" xfId="22069"/>
    <cellStyle name="Normal 36 4 3 2 4 2" xfId="54872"/>
    <cellStyle name="Normal 36 4 3 2 5" xfId="22070"/>
    <cellStyle name="Normal 36 4 3 2 5 2" xfId="54871"/>
    <cellStyle name="Normal 36 4 3 2 6" xfId="40142"/>
    <cellStyle name="Normal 36 4 3 3" xfId="22071"/>
    <cellStyle name="Normal 36 4 3 3 2" xfId="22072"/>
    <cellStyle name="Normal 36 4 3 3 2 2" xfId="31977"/>
    <cellStyle name="Normal 36 4 3 3 3" xfId="22073"/>
    <cellStyle name="Normal 36 4 3 3 3 2" xfId="40145"/>
    <cellStyle name="Normal 36 4 3 3 4" xfId="40141"/>
    <cellStyle name="Normal 36 4 3 4" xfId="22074"/>
    <cellStyle name="Normal 36 4 3 4 2" xfId="55576"/>
    <cellStyle name="Normal 36 4 3 5" xfId="22075"/>
    <cellStyle name="Normal 36 4 3 5 2" xfId="32525"/>
    <cellStyle name="Normal 36 4 3 6" xfId="22076"/>
    <cellStyle name="Normal 36 4 3 6 2" xfId="40140"/>
    <cellStyle name="Normal 36 4 3 7" xfId="22077"/>
    <cellStyle name="Normal 36 4 3 7 2" xfId="40139"/>
    <cellStyle name="Normal 36 4 3 8" xfId="40138"/>
    <cellStyle name="Normal 36 4 4" xfId="22078"/>
    <cellStyle name="Normal 36 4 4 2" xfId="22079"/>
    <cellStyle name="Normal 36 4 4 2 2" xfId="22080"/>
    <cellStyle name="Normal 36 4 4 2 2 2" xfId="22081"/>
    <cellStyle name="Normal 36 4 4 2 2 2 2" xfId="40137"/>
    <cellStyle name="Normal 36 4 4 2 2 3" xfId="40136"/>
    <cellStyle name="Normal 36 4 4 2 3" xfId="22082"/>
    <cellStyle name="Normal 36 4 4 2 3 2" xfId="40135"/>
    <cellStyle name="Normal 36 4 4 2 4" xfId="22083"/>
    <cellStyle name="Normal 36 4 4 2 4 2" xfId="40134"/>
    <cellStyle name="Normal 36 4 4 2 5" xfId="22084"/>
    <cellStyle name="Normal 36 4 4 2 5 2" xfId="40133"/>
    <cellStyle name="Normal 36 4 4 2 6" xfId="40132"/>
    <cellStyle name="Normal 36 4 4 3" xfId="22085"/>
    <cellStyle name="Normal 36 4 4 3 2" xfId="22086"/>
    <cellStyle name="Normal 36 4 4 3 2 2" xfId="40131"/>
    <cellStyle name="Normal 36 4 4 3 3" xfId="22087"/>
    <cellStyle name="Normal 36 4 4 3 3 2" xfId="40130"/>
    <cellStyle name="Normal 36 4 4 3 4" xfId="40129"/>
    <cellStyle name="Normal 36 4 4 4" xfId="22088"/>
    <cellStyle name="Normal 36 4 4 4 2" xfId="40128"/>
    <cellStyle name="Normal 36 4 4 5" xfId="22089"/>
    <cellStyle name="Normal 36 4 4 5 2" xfId="40127"/>
    <cellStyle name="Normal 36 4 4 6" xfId="22090"/>
    <cellStyle name="Normal 36 4 4 6 2" xfId="40126"/>
    <cellStyle name="Normal 36 4 4 7" xfId="22091"/>
    <cellStyle name="Normal 36 4 4 7 2" xfId="40125"/>
    <cellStyle name="Normal 36 4 4 8" xfId="40124"/>
    <cellStyle name="Normal 36 4 5" xfId="22092"/>
    <cellStyle name="Normal 36 4 5 2" xfId="22093"/>
    <cellStyle name="Normal 36 4 5 2 2" xfId="22094"/>
    <cellStyle name="Normal 36 4 5 2 2 2" xfId="40123"/>
    <cellStyle name="Normal 36 4 5 2 3" xfId="40122"/>
    <cellStyle name="Normal 36 4 5 3" xfId="22095"/>
    <cellStyle name="Normal 36 4 5 3 2" xfId="53888"/>
    <cellStyle name="Normal 36 4 5 4" xfId="22096"/>
    <cellStyle name="Normal 36 4 5 4 2" xfId="40120"/>
    <cellStyle name="Normal 36 4 5 5" xfId="22097"/>
    <cellStyle name="Normal 36 4 5 5 2" xfId="40117"/>
    <cellStyle name="Normal 36 4 5 6" xfId="40119"/>
    <cellStyle name="Normal 36 4 6" xfId="22098"/>
    <cellStyle name="Normal 36 4 6 2" xfId="22099"/>
    <cellStyle name="Normal 36 4 6 2 2" xfId="40118"/>
    <cellStyle name="Normal 36 4 6 3" xfId="22100"/>
    <cellStyle name="Normal 36 4 6 3 2" xfId="34894"/>
    <cellStyle name="Normal 36 4 6 4" xfId="33833"/>
    <cellStyle name="Normal 36 4 7" xfId="22101"/>
    <cellStyle name="Normal 36 4 7 2" xfId="40121"/>
    <cellStyle name="Normal 36 4 8" xfId="22102"/>
    <cellStyle name="Normal 36 4 8 2" xfId="57413"/>
    <cellStyle name="Normal 36 4 9" xfId="22103"/>
    <cellStyle name="Normal 36 4 9 2" xfId="40115"/>
    <cellStyle name="Normal 36 5" xfId="1717"/>
    <cellStyle name="Normal 36 5 2" xfId="22105"/>
    <cellStyle name="Normal 36 5 2 2" xfId="22106"/>
    <cellStyle name="Normal 36 5 2 2 2" xfId="40114"/>
    <cellStyle name="Normal 36 5 2 3" xfId="40113"/>
    <cellStyle name="Normal 36 5 3" xfId="22107"/>
    <cellStyle name="Normal 36 5 3 2" xfId="40112"/>
    <cellStyle name="Normal 36 5 4" xfId="22108"/>
    <cellStyle name="Normal 36 5 4 2" xfId="3836"/>
    <cellStyle name="Normal 36 5 5" xfId="30167"/>
    <cellStyle name="Normal 36 5 5 2" xfId="40116"/>
    <cellStyle name="Normal 36 5 6" xfId="22104"/>
    <cellStyle name="Normal 36 5 7" xfId="53889"/>
    <cellStyle name="Normal 36 5 8" xfId="3460"/>
    <cellStyle name="Normal 36 6" xfId="22109"/>
    <cellStyle name="Normal 36 6 2" xfId="22110"/>
    <cellStyle name="Normal 36 6 2 2" xfId="22111"/>
    <cellStyle name="Normal 36 6 2 2 2" xfId="22112"/>
    <cellStyle name="Normal 36 6 2 2 2 2" xfId="40110"/>
    <cellStyle name="Normal 36 6 2 2 3" xfId="54870"/>
    <cellStyle name="Normal 36 6 2 3" xfId="22113"/>
    <cellStyle name="Normal 36 6 2 3 2" xfId="40109"/>
    <cellStyle name="Normal 36 6 2 4" xfId="22114"/>
    <cellStyle name="Normal 36 6 2 4 2" xfId="40108"/>
    <cellStyle name="Normal 36 6 2 5" xfId="22115"/>
    <cellStyle name="Normal 36 6 2 5 2" xfId="33832"/>
    <cellStyle name="Normal 36 6 2 6" xfId="40111"/>
    <cellStyle name="Normal 36 6 3" xfId="22116"/>
    <cellStyle name="Normal 36 6 3 2" xfId="22117"/>
    <cellStyle name="Normal 36 6 3 2 2" xfId="54869"/>
    <cellStyle name="Normal 36 6 3 3" xfId="22118"/>
    <cellStyle name="Normal 36 6 3 3 2" xfId="40107"/>
    <cellStyle name="Normal 36 6 3 4" xfId="40106"/>
    <cellStyle name="Normal 36 6 4" xfId="22119"/>
    <cellStyle name="Normal 36 6 4 2" xfId="54868"/>
    <cellStyle name="Normal 36 6 5" xfId="22120"/>
    <cellStyle name="Normal 36 6 5 2" xfId="40105"/>
    <cellStyle name="Normal 36 6 6" xfId="22121"/>
    <cellStyle name="Normal 36 6 6 2" xfId="40104"/>
    <cellStyle name="Normal 36 6 7" xfId="22122"/>
    <cellStyle name="Normal 36 6 7 2" xfId="40103"/>
    <cellStyle name="Normal 36 6 8" xfId="54867"/>
    <cellStyle name="Normal 36 7" xfId="22123"/>
    <cellStyle name="Normal 36 7 2" xfId="22124"/>
    <cellStyle name="Normal 36 7 2 2" xfId="22125"/>
    <cellStyle name="Normal 36 7 2 2 2" xfId="22126"/>
    <cellStyle name="Normal 36 7 2 2 2 2" xfId="40101"/>
    <cellStyle name="Normal 36 7 2 2 3" xfId="40102"/>
    <cellStyle name="Normal 36 7 2 3" xfId="22127"/>
    <cellStyle name="Normal 36 7 2 3 2" xfId="30888"/>
    <cellStyle name="Normal 36 7 2 4" xfId="22128"/>
    <cellStyle name="Normal 36 7 2 4 2" xfId="32524"/>
    <cellStyle name="Normal 36 7 2 5" xfId="22129"/>
    <cellStyle name="Normal 36 7 2 5 2" xfId="40100"/>
    <cellStyle name="Normal 36 7 2 6" xfId="40064"/>
    <cellStyle name="Normal 36 7 3" xfId="22130"/>
    <cellStyle name="Normal 36 7 3 2" xfId="22131"/>
    <cellStyle name="Normal 36 7 3 2 2" xfId="56713"/>
    <cellStyle name="Normal 36 7 3 3" xfId="40099"/>
    <cellStyle name="Normal 36 7 4" xfId="22132"/>
    <cellStyle name="Normal 36 7 4 2" xfId="40098"/>
    <cellStyle name="Normal 36 7 5" xfId="22133"/>
    <cellStyle name="Normal 36 7 5 2" xfId="54866"/>
    <cellStyle name="Normal 36 7 6" xfId="22134"/>
    <cellStyle name="Normal 36 7 6 2" xfId="40097"/>
    <cellStyle name="Normal 36 7 7" xfId="22135"/>
    <cellStyle name="Normal 36 7 7 2" xfId="40096"/>
    <cellStyle name="Normal 36 7 8" xfId="40095"/>
    <cellStyle name="Normal 36 8" xfId="22136"/>
    <cellStyle name="Normal 36 8 2" xfId="22137"/>
    <cellStyle name="Normal 36 8 2 2" xfId="40094"/>
    <cellStyle name="Normal 36 8 3" xfId="22138"/>
    <cellStyle name="Normal 36 8 3 2" xfId="40093"/>
    <cellStyle name="Normal 36 8 4" xfId="22139"/>
    <cellStyle name="Normal 36 8 4 2" xfId="40092"/>
    <cellStyle name="Normal 36 8 5" xfId="40091"/>
    <cellStyle name="Normal 36 9" xfId="22140"/>
    <cellStyle name="Normal 36 9 2" xfId="22141"/>
    <cellStyle name="Normal 36 9 2 2" xfId="40088"/>
    <cellStyle name="Normal 36 9 3" xfId="40090"/>
    <cellStyle name="Normal 36_Risikomatrise BM 2012" xfId="22142"/>
    <cellStyle name="Normal 37" xfId="1718"/>
    <cellStyle name="Normal 37 10" xfId="22144"/>
    <cellStyle name="Normal 37 10 2" xfId="22145"/>
    <cellStyle name="Normal 37 10 2 2" xfId="40089"/>
    <cellStyle name="Normal 37 10 3" xfId="54559"/>
    <cellStyle name="Normal 37 11" xfId="22146"/>
    <cellStyle name="Normal 37 11 2" xfId="40065"/>
    <cellStyle name="Normal 37 12" xfId="30168"/>
    <cellStyle name="Normal 37 12 2" xfId="52969"/>
    <cellStyle name="Normal 37 13" xfId="22143"/>
    <cellStyle name="Normal 37 14" xfId="40087"/>
    <cellStyle name="Normal 37 15" xfId="3461"/>
    <cellStyle name="Normal 37 2" xfId="1719"/>
    <cellStyle name="Normal 37 2 10" xfId="33392"/>
    <cellStyle name="Normal 37 2 11" xfId="3462"/>
    <cellStyle name="Normal 37 2 2" xfId="1720"/>
    <cellStyle name="Normal 37 2 2 10" xfId="22149"/>
    <cellStyle name="Normal 37 2 2 10 2" xfId="53887"/>
    <cellStyle name="Normal 37 2 2 11" xfId="22150"/>
    <cellStyle name="Normal 37 2 2 11 2" xfId="57412"/>
    <cellStyle name="Normal 37 2 2 12" xfId="22151"/>
    <cellStyle name="Normal 37 2 2 12 2" xfId="40084"/>
    <cellStyle name="Normal 37 2 2 13" xfId="22148"/>
    <cellStyle name="Normal 37 2 2 13 2" xfId="40083"/>
    <cellStyle name="Normal 37 2 2 14" xfId="40082"/>
    <cellStyle name="Normal 37 2 2 15" xfId="40081"/>
    <cellStyle name="Normal 37 2 2 16" xfId="33830"/>
    <cellStyle name="Normal 37 2 2 17" xfId="40085"/>
    <cellStyle name="Normal 37 2 2 18" xfId="3463"/>
    <cellStyle name="Normal 37 2 2 2" xfId="1721"/>
    <cellStyle name="Normal 37 2 2 2 2" xfId="22153"/>
    <cellStyle name="Normal 37 2 2 2 2 2" xfId="22154"/>
    <cellStyle name="Normal 37 2 2 2 2 2 2" xfId="40080"/>
    <cellStyle name="Normal 37 2 2 2 2 3" xfId="40079"/>
    <cellStyle name="Normal 37 2 2 2 3" xfId="22155"/>
    <cellStyle name="Normal 37 2 2 2 3 2" xfId="40078"/>
    <cellStyle name="Normal 37 2 2 2 4" xfId="22156"/>
    <cellStyle name="Normal 37 2 2 2 4 2" xfId="40077"/>
    <cellStyle name="Normal 37 2 2 2 5" xfId="30170"/>
    <cellStyle name="Normal 37 2 2 2 5 2" xfId="33831"/>
    <cellStyle name="Normal 37 2 2 2 6" xfId="22152"/>
    <cellStyle name="Normal 37 2 2 2 7" xfId="40086"/>
    <cellStyle name="Normal 37 2 2 2 8" xfId="3464"/>
    <cellStyle name="Normal 37 2 2 3" xfId="1722"/>
    <cellStyle name="Normal 37 2 2 3 2" xfId="22158"/>
    <cellStyle name="Normal 37 2 2 3 2 2" xfId="22159"/>
    <cellStyle name="Normal 37 2 2 3 2 2 2" xfId="55575"/>
    <cellStyle name="Normal 37 2 2 3 2 3" xfId="40075"/>
    <cellStyle name="Normal 37 2 2 3 3" xfId="22160"/>
    <cellStyle name="Normal 37 2 2 3 3 2" xfId="40074"/>
    <cellStyle name="Normal 37 2 2 3 4" xfId="22161"/>
    <cellStyle name="Normal 37 2 2 3 4 2" xfId="40073"/>
    <cellStyle name="Normal 37 2 2 3 5" xfId="30171"/>
    <cellStyle name="Normal 37 2 2 3 5 2" xfId="40072"/>
    <cellStyle name="Normal 37 2 2 3 6" xfId="22157"/>
    <cellStyle name="Normal 37 2 2 3 7" xfId="33829"/>
    <cellStyle name="Normal 37 2 2 3 8" xfId="3465"/>
    <cellStyle name="Normal 37 2 2 4" xfId="22162"/>
    <cellStyle name="Normal 37 2 2 4 2" xfId="22163"/>
    <cellStyle name="Normal 37 2 2 4 2 2" xfId="22164"/>
    <cellStyle name="Normal 37 2 2 4 2 2 2" xfId="22165"/>
    <cellStyle name="Normal 37 2 2 4 2 2 2 2" xfId="40076"/>
    <cellStyle name="Normal 37 2 2 4 2 2 3" xfId="33391"/>
    <cellStyle name="Normal 37 2 2 4 2 3" xfId="22166"/>
    <cellStyle name="Normal 37 2 2 4 2 3 2" xfId="40070"/>
    <cellStyle name="Normal 37 2 2 4 2 4" xfId="22167"/>
    <cellStyle name="Normal 37 2 2 4 2 4 2" xfId="40069"/>
    <cellStyle name="Normal 37 2 2 4 2 5" xfId="22168"/>
    <cellStyle name="Normal 37 2 2 4 2 5 2" xfId="40068"/>
    <cellStyle name="Normal 37 2 2 4 2 6" xfId="40067"/>
    <cellStyle name="Normal 37 2 2 4 3" xfId="22169"/>
    <cellStyle name="Normal 37 2 2 4 3 2" xfId="22170"/>
    <cellStyle name="Normal 37 2 2 4 3 2 2" xfId="33828"/>
    <cellStyle name="Normal 37 2 2 4 3 3" xfId="22171"/>
    <cellStyle name="Normal 37 2 2 4 3 3 2" xfId="40071"/>
    <cellStyle name="Normal 37 2 2 4 3 4" xfId="33390"/>
    <cellStyle name="Normal 37 2 2 4 4" xfId="22172"/>
    <cellStyle name="Normal 37 2 2 4 4 2" xfId="31866"/>
    <cellStyle name="Normal 37 2 2 4 5" xfId="22173"/>
    <cellStyle name="Normal 37 2 2 4 5 2" xfId="32523"/>
    <cellStyle name="Normal 37 2 2 4 6" xfId="22174"/>
    <cellStyle name="Normal 37 2 2 4 6 2" xfId="40063"/>
    <cellStyle name="Normal 37 2 2 4 7" xfId="22175"/>
    <cellStyle name="Normal 37 2 2 4 7 2" xfId="40062"/>
    <cellStyle name="Normal 37 2 2 4 8" xfId="33827"/>
    <cellStyle name="Normal 37 2 2 5" xfId="22176"/>
    <cellStyle name="Normal 37 2 2 5 2" xfId="22177"/>
    <cellStyle name="Normal 37 2 2 5 2 2" xfId="22178"/>
    <cellStyle name="Normal 37 2 2 5 2 2 2" xfId="22179"/>
    <cellStyle name="Normal 37 2 2 5 2 2 2 2" xfId="40066"/>
    <cellStyle name="Normal 37 2 2 5 2 2 3" xfId="55573"/>
    <cellStyle name="Normal 37 2 2 5 2 3" xfId="22180"/>
    <cellStyle name="Normal 37 2 2 5 2 3 2" xfId="40060"/>
    <cellStyle name="Normal 37 2 2 5 2 4" xfId="22181"/>
    <cellStyle name="Normal 37 2 2 5 2 4 2" xfId="40059"/>
    <cellStyle name="Normal 37 2 2 5 2 5" xfId="22182"/>
    <cellStyle name="Normal 37 2 2 5 2 5 2" xfId="40058"/>
    <cellStyle name="Normal 37 2 2 5 2 6" xfId="40057"/>
    <cellStyle name="Normal 37 2 2 5 3" xfId="22183"/>
    <cellStyle name="Normal 37 2 2 5 3 2" xfId="22184"/>
    <cellStyle name="Normal 37 2 2 5 3 2 2" xfId="33826"/>
    <cellStyle name="Normal 37 2 2 5 3 3" xfId="22185"/>
    <cellStyle name="Normal 37 2 2 5 3 3 2" xfId="40061"/>
    <cellStyle name="Normal 37 2 2 5 3 4" xfId="57410"/>
    <cellStyle name="Normal 37 2 2 5 4" xfId="22186"/>
    <cellStyle name="Normal 37 2 2 5 4 2" xfId="55574"/>
    <cellStyle name="Normal 37 2 2 5 5" xfId="22187"/>
    <cellStyle name="Normal 37 2 2 5 5 2" xfId="33825"/>
    <cellStyle name="Normal 37 2 2 5 6" xfId="22188"/>
    <cellStyle name="Normal 37 2 2 5 6 2" xfId="30887"/>
    <cellStyle name="Normal 37 2 2 5 7" xfId="22189"/>
    <cellStyle name="Normal 37 2 2 5 7 2" xfId="53885"/>
    <cellStyle name="Normal 37 2 2 5 8" xfId="40055"/>
    <cellStyle name="Normal 37 2 2 6" xfId="22190"/>
    <cellStyle name="Normal 37 2 2 6 2" xfId="22191"/>
    <cellStyle name="Normal 37 2 2 6 2 2" xfId="22192"/>
    <cellStyle name="Normal 37 2 2 6 2 2 2" xfId="40054"/>
    <cellStyle name="Normal 37 2 2 6 2 3" xfId="33824"/>
    <cellStyle name="Normal 37 2 2 6 3" xfId="22193"/>
    <cellStyle name="Normal 37 2 2 6 3 2" xfId="40056"/>
    <cellStyle name="Normal 37 2 2 6 4" xfId="22194"/>
    <cellStyle name="Normal 37 2 2 6 4 2" xfId="53884"/>
    <cellStyle name="Normal 37 2 2 6 5" xfId="22195"/>
    <cellStyle name="Normal 37 2 2 6 5 2" xfId="40052"/>
    <cellStyle name="Normal 37 2 2 6 6" xfId="54865"/>
    <cellStyle name="Normal 37 2 2 7" xfId="22196"/>
    <cellStyle name="Normal 37 2 2 7 2" xfId="22197"/>
    <cellStyle name="Normal 37 2 2 7 2 2" xfId="40051"/>
    <cellStyle name="Normal 37 2 2 7 3" xfId="22198"/>
    <cellStyle name="Normal 37 2 2 7 3 2" xfId="40053"/>
    <cellStyle name="Normal 37 2 2 7 4" xfId="33389"/>
    <cellStyle name="Normal 37 2 2 8" xfId="22199"/>
    <cellStyle name="Normal 37 2 2 8 2" xfId="40049"/>
    <cellStyle name="Normal 37 2 2 9" xfId="22200"/>
    <cellStyle name="Normal 37 2 2 9 2" xfId="40048"/>
    <cellStyle name="Normal 37 2 2_Risikomatrise BM 2012" xfId="22201"/>
    <cellStyle name="Normal 37 2 3" xfId="1723"/>
    <cellStyle name="Normal 37 2 3 2" xfId="22203"/>
    <cellStyle name="Normal 37 2 3 2 2" xfId="22204"/>
    <cellStyle name="Normal 37 2 3 2 2 2" xfId="40047"/>
    <cellStyle name="Normal 37 2 3 2 3" xfId="40046"/>
    <cellStyle name="Normal 37 2 3 3" xfId="22205"/>
    <cellStyle name="Normal 37 2 3 3 2" xfId="33823"/>
    <cellStyle name="Normal 37 2 3 4" xfId="22206"/>
    <cellStyle name="Normal 37 2 3 4 2" xfId="40050"/>
    <cellStyle name="Normal 37 2 3 5" xfId="30172"/>
    <cellStyle name="Normal 37 2 3 5 2" xfId="55570"/>
    <cellStyle name="Normal 37 2 3 6" xfId="22202"/>
    <cellStyle name="Normal 37 2 3 7" xfId="52968"/>
    <cellStyle name="Normal 37 2 3 8" xfId="3466"/>
    <cellStyle name="Normal 37 2 4" xfId="1724"/>
    <cellStyle name="Normal 37 2 4 10" xfId="22207"/>
    <cellStyle name="Normal 37 2 4 10 2" xfId="34908"/>
    <cellStyle name="Normal 37 2 4 11" xfId="40044"/>
    <cellStyle name="Normal 37 2 4 12" xfId="52967"/>
    <cellStyle name="Normal 37 2 4 13" xfId="34893"/>
    <cellStyle name="Normal 37 2 4 14" xfId="40043"/>
    <cellStyle name="Normal 37 2 4 15" xfId="3467"/>
    <cellStyle name="Normal 37 2 4 2" xfId="22208"/>
    <cellStyle name="Normal 37 2 4 2 2" xfId="22209"/>
    <cellStyle name="Normal 37 2 4 2 2 2" xfId="22210"/>
    <cellStyle name="Normal 37 2 4 2 2 2 2" xfId="52966"/>
    <cellStyle name="Normal 37 2 4 2 2 3" xfId="34891"/>
    <cellStyle name="Normal 37 2 4 2 3" xfId="22211"/>
    <cellStyle name="Normal 37 2 4 2 3 2" xfId="40042"/>
    <cellStyle name="Normal 37 2 4 2 4" xfId="52965"/>
    <cellStyle name="Normal 37 2 4 3" xfId="22212"/>
    <cellStyle name="Normal 37 2 4 3 2" xfId="22213"/>
    <cellStyle name="Normal 37 2 4 3 2 2" xfId="22214"/>
    <cellStyle name="Normal 37 2 4 3 2 2 2" xfId="54558"/>
    <cellStyle name="Normal 37 2 4 3 2 3" xfId="22215"/>
    <cellStyle name="Normal 37 2 4 3 2 3 2" xfId="40040"/>
    <cellStyle name="Normal 37 2 4 3 2 4" xfId="40041"/>
    <cellStyle name="Normal 37 2 4 3 3" xfId="22216"/>
    <cellStyle name="Normal 37 2 4 3 3 2" xfId="34892"/>
    <cellStyle name="Normal 37 2 4 3 4" xfId="22217"/>
    <cellStyle name="Normal 37 2 4 3 4 2" xfId="40030"/>
    <cellStyle name="Normal 37 2 4 3 5" xfId="22218"/>
    <cellStyle name="Normal 37 2 4 3 5 2" xfId="33326"/>
    <cellStyle name="Normal 37 2 4 3 6" xfId="40039"/>
    <cellStyle name="Normal 37 2 4 4" xfId="22219"/>
    <cellStyle name="Normal 37 2 4 4 2" xfId="22220"/>
    <cellStyle name="Normal 37 2 4 4 2 2" xfId="33822"/>
    <cellStyle name="Normal 37 2 4 4 3" xfId="22221"/>
    <cellStyle name="Normal 37 2 4 4 3 2" xfId="40045"/>
    <cellStyle name="Normal 37 2 4 4 4" xfId="40038"/>
    <cellStyle name="Normal 37 2 4 5" xfId="22222"/>
    <cellStyle name="Normal 37 2 4 5 2" xfId="40037"/>
    <cellStyle name="Normal 37 2 4 6" xfId="22223"/>
    <cellStyle name="Normal 37 2 4 6 2" xfId="40036"/>
    <cellStyle name="Normal 37 2 4 7" xfId="22224"/>
    <cellStyle name="Normal 37 2 4 7 2" xfId="40035"/>
    <cellStyle name="Normal 37 2 4 8" xfId="22225"/>
    <cellStyle name="Normal 37 2 4 8 2" xfId="40034"/>
    <cellStyle name="Normal 37 2 4 9" xfId="22226"/>
    <cellStyle name="Normal 37 2 4 9 2" xfId="40033"/>
    <cellStyle name="Normal 37 2 5" xfId="22227"/>
    <cellStyle name="Normal 37 2 5 2" xfId="22228"/>
    <cellStyle name="Normal 37 2 5 2 2" xfId="40032"/>
    <cellStyle name="Normal 37 2 5 3" xfId="40031"/>
    <cellStyle name="Normal 37 2 6" xfId="22229"/>
    <cellStyle name="Normal 37 2 6 2" xfId="54557"/>
    <cellStyle name="Normal 37 2 7" xfId="22230"/>
    <cellStyle name="Normal 37 2 7 2" xfId="40028"/>
    <cellStyle name="Normal 37 2 8" xfId="30169"/>
    <cellStyle name="Normal 37 2 8 2" xfId="52958"/>
    <cellStyle name="Normal 37 2 9" xfId="22147"/>
    <cellStyle name="Normal 37 2_Score samlet Q4 2011" xfId="22231"/>
    <cellStyle name="Normal 37 3" xfId="1725"/>
    <cellStyle name="Normal 37 3 10" xfId="3468"/>
    <cellStyle name="Normal 37 3 2" xfId="22233"/>
    <cellStyle name="Normal 37 3 2 2" xfId="22234"/>
    <cellStyle name="Normal 37 3 2 2 2" xfId="22235"/>
    <cellStyle name="Normal 37 3 2 2 2 2" xfId="40029"/>
    <cellStyle name="Normal 37 3 2 2 3" xfId="32013"/>
    <cellStyle name="Normal 37 3 2 3" xfId="22236"/>
    <cellStyle name="Normal 37 3 2 3 2" xfId="40022"/>
    <cellStyle name="Normal 37 3 2 4" xfId="40027"/>
    <cellStyle name="Normal 37 3 3" xfId="22237"/>
    <cellStyle name="Normal 37 3 3 2" xfId="22238"/>
    <cellStyle name="Normal 37 3 3 2 2" xfId="40026"/>
    <cellStyle name="Normal 37 3 3 3" xfId="40025"/>
    <cellStyle name="Normal 37 3 4" xfId="22239"/>
    <cellStyle name="Normal 37 3 4 2" xfId="22240"/>
    <cellStyle name="Normal 37 3 4 2 2" xfId="40024"/>
    <cellStyle name="Normal 37 3 4 3" xfId="40023"/>
    <cellStyle name="Normal 37 3 5" xfId="22241"/>
    <cellStyle name="Normal 37 3 5 2" xfId="6981"/>
    <cellStyle name="Normal 37 3 6" xfId="22242"/>
    <cellStyle name="Normal 37 3 6 2" xfId="40021"/>
    <cellStyle name="Normal 37 3 7" xfId="30173"/>
    <cellStyle name="Normal 37 3 7 2" xfId="40020"/>
    <cellStyle name="Normal 37 3 8" xfId="22232"/>
    <cellStyle name="Normal 37 3 9" xfId="40019"/>
    <cellStyle name="Normal 37 3_Risikomatrise BM 2012" xfId="22243"/>
    <cellStyle name="Normal 37 4" xfId="1726"/>
    <cellStyle name="Normal 37 4 10" xfId="22245"/>
    <cellStyle name="Normal 37 4 10 2" xfId="40018"/>
    <cellStyle name="Normal 37 4 11" xfId="22246"/>
    <cellStyle name="Normal 37 4 11 2" xfId="40017"/>
    <cellStyle name="Normal 37 4 12" xfId="22244"/>
    <cellStyle name="Normal 37 4 12 2" xfId="40016"/>
    <cellStyle name="Normal 37 4 13" xfId="40015"/>
    <cellStyle name="Normal 37 4 14" xfId="40014"/>
    <cellStyle name="Normal 37 4 15" xfId="40013"/>
    <cellStyle name="Normal 37 4 16" xfId="40012"/>
    <cellStyle name="Normal 37 4 17" xfId="3469"/>
    <cellStyle name="Normal 37 4 2" xfId="22247"/>
    <cellStyle name="Normal 37 4 2 2" xfId="22248"/>
    <cellStyle name="Normal 37 4 2 2 2" xfId="40011"/>
    <cellStyle name="Normal 37 4 2 3" xfId="40010"/>
    <cellStyle name="Normal 37 4 3" xfId="22249"/>
    <cellStyle name="Normal 37 4 3 2" xfId="22250"/>
    <cellStyle name="Normal 37 4 3 2 2" xfId="22251"/>
    <cellStyle name="Normal 37 4 3 2 2 2" xfId="22252"/>
    <cellStyle name="Normal 37 4 3 2 2 2 2" xfId="40007"/>
    <cellStyle name="Normal 37 4 3 2 2 3" xfId="56712"/>
    <cellStyle name="Normal 37 4 3 2 3" xfId="22253"/>
    <cellStyle name="Normal 37 4 3 2 3 2" xfId="40009"/>
    <cellStyle name="Normal 37 4 3 2 4" xfId="22254"/>
    <cellStyle name="Normal 37 4 3 2 4 2" xfId="40008"/>
    <cellStyle name="Normal 37 4 3 2 5" xfId="22255"/>
    <cellStyle name="Normal 37 4 3 2 5 2" xfId="3930"/>
    <cellStyle name="Normal 37 4 3 2 6" xfId="40004"/>
    <cellStyle name="Normal 37 4 3 3" xfId="22256"/>
    <cellStyle name="Normal 37 4 3 3 2" xfId="22257"/>
    <cellStyle name="Normal 37 4 3 3 2 2" xfId="54551"/>
    <cellStyle name="Normal 37 4 3 3 3" xfId="22258"/>
    <cellStyle name="Normal 37 4 3 3 3 2" xfId="40006"/>
    <cellStyle name="Normal 37 4 3 3 4" xfId="52963"/>
    <cellStyle name="Normal 37 4 3 4" xfId="22259"/>
    <cellStyle name="Normal 37 4 3 4 2" xfId="54554"/>
    <cellStyle name="Normal 37 4 3 5" xfId="22260"/>
    <cellStyle name="Normal 37 4 3 5 2" xfId="40005"/>
    <cellStyle name="Normal 37 4 3 6" xfId="22261"/>
    <cellStyle name="Normal 37 4 3 6 2" xfId="57619"/>
    <cellStyle name="Normal 37 4 3 7" xfId="22262"/>
    <cellStyle name="Normal 37 4 3 7 2" xfId="34890"/>
    <cellStyle name="Normal 37 4 3 8" xfId="32522"/>
    <cellStyle name="Normal 37 4 4" xfId="22263"/>
    <cellStyle name="Normal 37 4 4 2" xfId="22264"/>
    <cellStyle name="Normal 37 4 4 2 2" xfId="22265"/>
    <cellStyle name="Normal 37 4 4 2 2 2" xfId="22266"/>
    <cellStyle name="Normal 37 4 4 2 2 2 2" xfId="52961"/>
    <cellStyle name="Normal 37 4 4 2 2 3" xfId="34889"/>
    <cellStyle name="Normal 37 4 4 2 3" xfId="22267"/>
    <cellStyle name="Normal 37 4 4 2 3 2" xfId="57407"/>
    <cellStyle name="Normal 37 4 4 2 4" xfId="22268"/>
    <cellStyle name="Normal 37 4 4 2 4 2" xfId="52960"/>
    <cellStyle name="Normal 37 4 4 2 5" xfId="22269"/>
    <cellStyle name="Normal 37 4 4 2 5 2" xfId="40002"/>
    <cellStyle name="Normal 37 4 4 2 6" xfId="54555"/>
    <cellStyle name="Normal 37 4 4 3" xfId="22270"/>
    <cellStyle name="Normal 37 4 4 3 2" xfId="22271"/>
    <cellStyle name="Normal 37 4 4 3 2 2" xfId="54864"/>
    <cellStyle name="Normal 37 4 4 3 3" xfId="22272"/>
    <cellStyle name="Normal 37 4 4 3 3 2" xfId="52959"/>
    <cellStyle name="Normal 37 4 4 3 4" xfId="40003"/>
    <cellStyle name="Normal 37 4 4 4" xfId="22273"/>
    <cellStyle name="Normal 37 4 4 4 2" xfId="6987"/>
    <cellStyle name="Normal 37 4 4 5" xfId="22274"/>
    <cellStyle name="Normal 37 4 4 5 2" xfId="39996"/>
    <cellStyle name="Normal 37 4 4 6" xfId="22275"/>
    <cellStyle name="Normal 37 4 4 6 2" xfId="33325"/>
    <cellStyle name="Normal 37 4 4 7" xfId="22276"/>
    <cellStyle name="Normal 37 4 4 7 2" xfId="32521"/>
    <cellStyle name="Normal 37 4 4 8" xfId="40001"/>
    <cellStyle name="Normal 37 4 5" xfId="22277"/>
    <cellStyle name="Normal 37 4 5 2" xfId="22278"/>
    <cellStyle name="Normal 37 4 5 2 2" xfId="22279"/>
    <cellStyle name="Normal 37 4 5 2 2 2" xfId="34888"/>
    <cellStyle name="Normal 37 4 5 2 3" xfId="39999"/>
    <cellStyle name="Normal 37 4 5 3" xfId="22280"/>
    <cellStyle name="Normal 37 4 5 3 2" xfId="52962"/>
    <cellStyle name="Normal 37 4 5 4" xfId="22281"/>
    <cellStyle name="Normal 37 4 5 4 2" xfId="56709"/>
    <cellStyle name="Normal 37 4 5 5" xfId="22282"/>
    <cellStyle name="Normal 37 4 5 5 2" xfId="40000"/>
    <cellStyle name="Normal 37 4 5 6" xfId="54556"/>
    <cellStyle name="Normal 37 4 6" xfId="22283"/>
    <cellStyle name="Normal 37 4 6 2" xfId="22284"/>
    <cellStyle name="Normal 37 4 6 2 2" xfId="39998"/>
    <cellStyle name="Normal 37 4 6 3" xfId="22285"/>
    <cellStyle name="Normal 37 4 6 3 2" xfId="52953"/>
    <cellStyle name="Normal 37 4 6 4" xfId="33821"/>
    <cellStyle name="Normal 37 4 7" xfId="22286"/>
    <cellStyle name="Normal 37 4 7 2" xfId="56710"/>
    <cellStyle name="Normal 37 4 8" xfId="22287"/>
    <cellStyle name="Normal 37 4 8 2" xfId="34887"/>
    <cellStyle name="Normal 37 4 9" xfId="22288"/>
    <cellStyle name="Normal 37 4 9 2" xfId="3931"/>
    <cellStyle name="Normal 37 5" xfId="1727"/>
    <cellStyle name="Normal 37 5 2" xfId="22290"/>
    <cellStyle name="Normal 37 5 2 2" xfId="22291"/>
    <cellStyle name="Normal 37 5 2 2 2" xfId="55966"/>
    <cellStyle name="Normal 37 5 2 3" xfId="53883"/>
    <cellStyle name="Normal 37 5 3" xfId="22292"/>
    <cellStyle name="Normal 37 5 3 2" xfId="39997"/>
    <cellStyle name="Normal 37 5 4" xfId="22293"/>
    <cellStyle name="Normal 37 5 4 2" xfId="34886"/>
    <cellStyle name="Normal 37 5 5" xfId="30174"/>
    <cellStyle name="Normal 37 5 5 2" xfId="39994"/>
    <cellStyle name="Normal 37 5 6" xfId="22289"/>
    <cellStyle name="Normal 37 5 7" xfId="52956"/>
    <cellStyle name="Normal 37 5 8" xfId="3470"/>
    <cellStyle name="Normal 37 6" xfId="22294"/>
    <cellStyle name="Normal 37 6 2" xfId="22295"/>
    <cellStyle name="Normal 37 6 2 2" xfId="22296"/>
    <cellStyle name="Normal 37 6 2 2 2" xfId="22297"/>
    <cellStyle name="Normal 37 6 2 2 2 2" xfId="39990"/>
    <cellStyle name="Normal 37 6 2 2 3" xfId="39995"/>
    <cellStyle name="Normal 37 6 2 3" xfId="22298"/>
    <cellStyle name="Normal 37 6 2 3 2" xfId="34885"/>
    <cellStyle name="Normal 37 6 2 4" xfId="22299"/>
    <cellStyle name="Normal 37 6 2 4 2" xfId="39993"/>
    <cellStyle name="Normal 37 6 2 5" xfId="22300"/>
    <cellStyle name="Normal 37 6 2 5 2" xfId="39992"/>
    <cellStyle name="Normal 37 6 2 6" xfId="39991"/>
    <cellStyle name="Normal 37 6 3" xfId="22301"/>
    <cellStyle name="Normal 37 6 3 2" xfId="22302"/>
    <cellStyle name="Normal 37 6 3 2 2" xfId="32520"/>
    <cellStyle name="Normal 37 6 3 3" xfId="22303"/>
    <cellStyle name="Normal 37 6 3 3 2" xfId="39989"/>
    <cellStyle name="Normal 37 6 3 4" xfId="39988"/>
    <cellStyle name="Normal 37 6 4" xfId="22304"/>
    <cellStyle name="Normal 37 6 4 2" xfId="39987"/>
    <cellStyle name="Normal 37 6 5" xfId="22305"/>
    <cellStyle name="Normal 37 6 5 2" xfId="39986"/>
    <cellStyle name="Normal 37 6 6" xfId="22306"/>
    <cellStyle name="Normal 37 6 6 2" xfId="39985"/>
    <cellStyle name="Normal 37 6 7" xfId="22307"/>
    <cellStyle name="Normal 37 6 7 2" xfId="39984"/>
    <cellStyle name="Normal 37 6 8" xfId="39983"/>
    <cellStyle name="Normal 37 7" xfId="22308"/>
    <cellStyle name="Normal 37 7 2" xfId="22309"/>
    <cellStyle name="Normal 37 7 2 2" xfId="22310"/>
    <cellStyle name="Normal 37 7 2 2 2" xfId="22311"/>
    <cellStyle name="Normal 37 7 2 2 2 2" xfId="39982"/>
    <cellStyle name="Normal 37 7 2 2 3" xfId="39981"/>
    <cellStyle name="Normal 37 7 2 3" xfId="22312"/>
    <cellStyle name="Normal 37 7 2 3 2" xfId="39980"/>
    <cellStyle name="Normal 37 7 2 4" xfId="22313"/>
    <cellStyle name="Normal 37 7 2 4 2" xfId="39979"/>
    <cellStyle name="Normal 37 7 2 5" xfId="22314"/>
    <cellStyle name="Normal 37 7 2 5 2" xfId="39978"/>
    <cellStyle name="Normal 37 7 2 6" xfId="39977"/>
    <cellStyle name="Normal 37 7 3" xfId="22315"/>
    <cellStyle name="Normal 37 7 3 2" xfId="22316"/>
    <cellStyle name="Normal 37 7 3 2 2" xfId="39976"/>
    <cellStyle name="Normal 37 7 3 3" xfId="39975"/>
    <cellStyle name="Normal 37 7 4" xfId="22317"/>
    <cellStyle name="Normal 37 7 4 2" xfId="39974"/>
    <cellStyle name="Normal 37 7 5" xfId="22318"/>
    <cellStyle name="Normal 37 7 5 2" xfId="39973"/>
    <cellStyle name="Normal 37 7 6" xfId="22319"/>
    <cellStyle name="Normal 37 7 6 2" xfId="39972"/>
    <cellStyle name="Normal 37 7 7" xfId="22320"/>
    <cellStyle name="Normal 37 7 7 2" xfId="39971"/>
    <cellStyle name="Normal 37 7 8" xfId="39970"/>
    <cellStyle name="Normal 37 8" xfId="22321"/>
    <cellStyle name="Normal 37 8 2" xfId="22322"/>
    <cellStyle name="Normal 37 8 2 2" xfId="39969"/>
    <cellStyle name="Normal 37 8 3" xfId="22323"/>
    <cellStyle name="Normal 37 8 3 2" xfId="39968"/>
    <cellStyle name="Normal 37 8 4" xfId="22324"/>
    <cellStyle name="Normal 37 8 4 2" xfId="39967"/>
    <cellStyle name="Normal 37 8 5" xfId="39966"/>
    <cellStyle name="Normal 37 9" xfId="22325"/>
    <cellStyle name="Normal 37 9 2" xfId="22326"/>
    <cellStyle name="Normal 37 9 2 2" xfId="39965"/>
    <cellStyle name="Normal 37 9 3" xfId="39964"/>
    <cellStyle name="Normal 37_Risikomatrise BM 2012" xfId="22327"/>
    <cellStyle name="Normal 38" xfId="1728"/>
    <cellStyle name="Normal 38 10" xfId="22329"/>
    <cellStyle name="Normal 38 10 2" xfId="22330"/>
    <cellStyle name="Normal 38 10 2 2" xfId="39963"/>
    <cellStyle name="Normal 38 10 3" xfId="39962"/>
    <cellStyle name="Normal 38 11" xfId="22331"/>
    <cellStyle name="Normal 38 11 2" xfId="39961"/>
    <cellStyle name="Normal 38 12" xfId="30175"/>
    <cellStyle name="Normal 38 12 2" xfId="39960"/>
    <cellStyle name="Normal 38 13" xfId="22328"/>
    <cellStyle name="Normal 38 14" xfId="55572"/>
    <cellStyle name="Normal 38 15" xfId="3471"/>
    <cellStyle name="Normal 38 2" xfId="1729"/>
    <cellStyle name="Normal 38 2 10" xfId="39958"/>
    <cellStyle name="Normal 38 2 11" xfId="3472"/>
    <cellStyle name="Normal 38 2 2" xfId="1730"/>
    <cellStyle name="Normal 38 2 2 10" xfId="22334"/>
    <cellStyle name="Normal 38 2 2 10 2" xfId="39957"/>
    <cellStyle name="Normal 38 2 2 11" xfId="22335"/>
    <cellStyle name="Normal 38 2 2 11 2" xfId="39956"/>
    <cellStyle name="Normal 38 2 2 12" xfId="22336"/>
    <cellStyle name="Normal 38 2 2 12 2" xfId="39955"/>
    <cellStyle name="Normal 38 2 2 13" xfId="22333"/>
    <cellStyle name="Normal 38 2 2 13 2" xfId="39954"/>
    <cellStyle name="Normal 38 2 2 14" xfId="39953"/>
    <cellStyle name="Normal 38 2 2 15" xfId="54863"/>
    <cellStyle name="Normal 38 2 2 16" xfId="39952"/>
    <cellStyle name="Normal 38 2 2 17" xfId="39949"/>
    <cellStyle name="Normal 38 2 2 18" xfId="3473"/>
    <cellStyle name="Normal 38 2 2 2" xfId="1731"/>
    <cellStyle name="Normal 38 2 2 2 2" xfId="22338"/>
    <cellStyle name="Normal 38 2 2 2 2 2" xfId="22339"/>
    <cellStyle name="Normal 38 2 2 2 2 2 2" xfId="39951"/>
    <cellStyle name="Normal 38 2 2 2 2 3" xfId="39950"/>
    <cellStyle name="Normal 38 2 2 2 3" xfId="22340"/>
    <cellStyle name="Normal 38 2 2 2 3 2" xfId="33820"/>
    <cellStyle name="Normal 38 2 2 2 4" xfId="22341"/>
    <cellStyle name="Normal 38 2 2 2 4 2" xfId="39959"/>
    <cellStyle name="Normal 38 2 2 2 5" xfId="30177"/>
    <cellStyle name="Normal 38 2 2 2 5 2" xfId="34884"/>
    <cellStyle name="Normal 38 2 2 2 6" xfId="22337"/>
    <cellStyle name="Normal 38 2 2 2 7" xfId="39946"/>
    <cellStyle name="Normal 38 2 2 2 8" xfId="3474"/>
    <cellStyle name="Normal 38 2 2 3" xfId="1732"/>
    <cellStyle name="Normal 38 2 2 3 2" xfId="22343"/>
    <cellStyle name="Normal 38 2 2 3 2 2" xfId="22344"/>
    <cellStyle name="Normal 38 2 2 3 2 2 2" xfId="52955"/>
    <cellStyle name="Normal 38 2 2 3 2 3" xfId="57409"/>
    <cellStyle name="Normal 38 2 2 3 3" xfId="22345"/>
    <cellStyle name="Normal 38 2 2 3 3 2" xfId="39947"/>
    <cellStyle name="Normal 38 2 2 3 4" xfId="22346"/>
    <cellStyle name="Normal 38 2 2 3 4 2" xfId="54553"/>
    <cellStyle name="Normal 38 2 2 3 5" xfId="30178"/>
    <cellStyle name="Normal 38 2 2 3 5 2" xfId="39948"/>
    <cellStyle name="Normal 38 2 2 3 6" xfId="22342"/>
    <cellStyle name="Normal 38 2 2 3 7" xfId="39911"/>
    <cellStyle name="Normal 38 2 2 3 8" xfId="3475"/>
    <cellStyle name="Normal 38 2 2 4" xfId="22347"/>
    <cellStyle name="Normal 38 2 2 4 2" xfId="22348"/>
    <cellStyle name="Normal 38 2 2 4 2 2" xfId="22349"/>
    <cellStyle name="Normal 38 2 2 4 2 2 2" xfId="22350"/>
    <cellStyle name="Normal 38 2 2 4 2 2 2 2" xfId="52954"/>
    <cellStyle name="Normal 38 2 2 4 2 2 3" xfId="39945"/>
    <cellStyle name="Normal 38 2 2 4 2 3" xfId="22351"/>
    <cellStyle name="Normal 38 2 2 4 2 3 2" xfId="39944"/>
    <cellStyle name="Normal 38 2 2 4 2 4" xfId="22352"/>
    <cellStyle name="Normal 38 2 2 4 2 4 2" xfId="39943"/>
    <cellStyle name="Normal 38 2 2 4 2 5" xfId="22353"/>
    <cellStyle name="Normal 38 2 2 4 2 5 2" xfId="39942"/>
    <cellStyle name="Normal 38 2 2 4 2 6" xfId="39941"/>
    <cellStyle name="Normal 38 2 2 4 3" xfId="22354"/>
    <cellStyle name="Normal 38 2 2 4 3 2" xfId="22355"/>
    <cellStyle name="Normal 38 2 2 4 3 2 2" xfId="39940"/>
    <cellStyle name="Normal 38 2 2 4 3 3" xfId="22356"/>
    <cellStyle name="Normal 38 2 2 4 3 3 2" xfId="39939"/>
    <cellStyle name="Normal 38 2 2 4 3 4" xfId="39938"/>
    <cellStyle name="Normal 38 2 2 4 4" xfId="22357"/>
    <cellStyle name="Normal 38 2 2 4 4 2" xfId="39937"/>
    <cellStyle name="Normal 38 2 2 4 5" xfId="22358"/>
    <cellStyle name="Normal 38 2 2 4 5 2" xfId="39936"/>
    <cellStyle name="Normal 38 2 2 4 6" xfId="22359"/>
    <cellStyle name="Normal 38 2 2 4 6 2" xfId="39935"/>
    <cellStyle name="Normal 38 2 2 4 7" xfId="22360"/>
    <cellStyle name="Normal 38 2 2 4 7 2" xfId="39934"/>
    <cellStyle name="Normal 38 2 2 4 8" xfId="39933"/>
    <cellStyle name="Normal 38 2 2 5" xfId="22361"/>
    <cellStyle name="Normal 38 2 2 5 2" xfId="22362"/>
    <cellStyle name="Normal 38 2 2 5 2 2" xfId="22363"/>
    <cellStyle name="Normal 38 2 2 5 2 2 2" xfId="22364"/>
    <cellStyle name="Normal 38 2 2 5 2 2 2 2" xfId="39932"/>
    <cellStyle name="Normal 38 2 2 5 2 2 3" xfId="39931"/>
    <cellStyle name="Normal 38 2 2 5 2 3" xfId="22365"/>
    <cellStyle name="Normal 38 2 2 5 2 3 2" xfId="39930"/>
    <cellStyle name="Normal 38 2 2 5 2 4" xfId="22366"/>
    <cellStyle name="Normal 38 2 2 5 2 4 2" xfId="39929"/>
    <cellStyle name="Normal 38 2 2 5 2 5" xfId="22367"/>
    <cellStyle name="Normal 38 2 2 5 2 5 2" xfId="39928"/>
    <cellStyle name="Normal 38 2 2 5 2 6" xfId="39927"/>
    <cellStyle name="Normal 38 2 2 5 3" xfId="22368"/>
    <cellStyle name="Normal 38 2 2 5 3 2" xfId="22369"/>
    <cellStyle name="Normal 38 2 2 5 3 2 2" xfId="39926"/>
    <cellStyle name="Normal 38 2 2 5 3 3" xfId="22370"/>
    <cellStyle name="Normal 38 2 2 5 3 3 2" xfId="39925"/>
    <cellStyle name="Normal 38 2 2 5 3 4" xfId="39924"/>
    <cellStyle name="Normal 38 2 2 5 4" xfId="22371"/>
    <cellStyle name="Normal 38 2 2 5 4 2" xfId="39923"/>
    <cellStyle name="Normal 38 2 2 5 5" xfId="22372"/>
    <cellStyle name="Normal 38 2 2 5 5 2" xfId="30886"/>
    <cellStyle name="Normal 38 2 2 5 6" xfId="22373"/>
    <cellStyle name="Normal 38 2 2 5 6 2" xfId="39922"/>
    <cellStyle name="Normal 38 2 2 5 7" xfId="22374"/>
    <cellStyle name="Normal 38 2 2 5 7 2" xfId="39921"/>
    <cellStyle name="Normal 38 2 2 5 8" xfId="39920"/>
    <cellStyle name="Normal 38 2 2 6" xfId="22375"/>
    <cellStyle name="Normal 38 2 2 6 2" xfId="22376"/>
    <cellStyle name="Normal 38 2 2 6 2 2" xfId="22377"/>
    <cellStyle name="Normal 38 2 2 6 2 2 2" xfId="39919"/>
    <cellStyle name="Normal 38 2 2 6 2 3" xfId="39918"/>
    <cellStyle name="Normal 38 2 2 6 3" xfId="22378"/>
    <cellStyle name="Normal 38 2 2 6 3 2" xfId="30885"/>
    <cellStyle name="Normal 38 2 2 6 4" xfId="22379"/>
    <cellStyle name="Normal 38 2 2 6 4 2" xfId="39917"/>
    <cellStyle name="Normal 38 2 2 6 5" xfId="22380"/>
    <cellStyle name="Normal 38 2 2 6 5 2" xfId="39916"/>
    <cellStyle name="Normal 38 2 2 6 6" xfId="39912"/>
    <cellStyle name="Normal 38 2 2 7" xfId="22381"/>
    <cellStyle name="Normal 38 2 2 7 2" xfId="22382"/>
    <cellStyle name="Normal 38 2 2 7 2 2" xfId="52957"/>
    <cellStyle name="Normal 38 2 2 7 3" xfId="22383"/>
    <cellStyle name="Normal 38 2 2 7 3 2" xfId="39915"/>
    <cellStyle name="Normal 38 2 2 7 4" xfId="39914"/>
    <cellStyle name="Normal 38 2 2 8" xfId="22384"/>
    <cellStyle name="Normal 38 2 2 8 2" xfId="39913"/>
    <cellStyle name="Normal 38 2 2 9" xfId="22385"/>
    <cellStyle name="Normal 38 2 2 9 2" xfId="34883"/>
    <cellStyle name="Normal 38 2 2_Risikomatrise BM 2012" xfId="22386"/>
    <cellStyle name="Normal 38 2 3" xfId="1733"/>
    <cellStyle name="Normal 38 2 3 2" xfId="22388"/>
    <cellStyle name="Normal 38 2 3 2 2" xfId="22389"/>
    <cellStyle name="Normal 38 2 3 2 2 2" xfId="54552"/>
    <cellStyle name="Normal 38 2 3 2 3" xfId="39910"/>
    <cellStyle name="Normal 38 2 3 3" xfId="22390"/>
    <cellStyle name="Normal 38 2 3 3 2" xfId="39902"/>
    <cellStyle name="Normal 38 2 3 4" xfId="22391"/>
    <cellStyle name="Normal 38 2 3 4 2" xfId="52934"/>
    <cellStyle name="Normal 38 2 3 5" xfId="30179"/>
    <cellStyle name="Normal 38 2 3 5 2" xfId="39909"/>
    <cellStyle name="Normal 38 2 3 6" xfId="22387"/>
    <cellStyle name="Normal 38 2 3 7" xfId="39908"/>
    <cellStyle name="Normal 38 2 3 8" xfId="3476"/>
    <cellStyle name="Normal 38 2 4" xfId="1734"/>
    <cellStyle name="Normal 38 2 4 10" xfId="22392"/>
    <cellStyle name="Normal 38 2 4 10 2" xfId="39907"/>
    <cellStyle name="Normal 38 2 4 11" xfId="54862"/>
    <cellStyle name="Normal 38 2 4 12" xfId="33324"/>
    <cellStyle name="Normal 38 2 4 13" xfId="39906"/>
    <cellStyle name="Normal 38 2 4 14" xfId="53882"/>
    <cellStyle name="Normal 38 2 4 15" xfId="3477"/>
    <cellStyle name="Normal 38 2 4 2" xfId="22393"/>
    <cellStyle name="Normal 38 2 4 2 2" xfId="22394"/>
    <cellStyle name="Normal 38 2 4 2 2 2" xfId="22395"/>
    <cellStyle name="Normal 38 2 4 2 2 2 2" xfId="39904"/>
    <cellStyle name="Normal 38 2 4 2 2 3" xfId="30883"/>
    <cellStyle name="Normal 38 2 4 2 3" xfId="22396"/>
    <cellStyle name="Normal 38 2 4 2 3 2" xfId="39903"/>
    <cellStyle name="Normal 38 2 4 2 4" xfId="31867"/>
    <cellStyle name="Normal 38 2 4 3" xfId="22397"/>
    <cellStyle name="Normal 38 2 4 3 2" xfId="22398"/>
    <cellStyle name="Normal 38 2 4 3 2 2" xfId="22399"/>
    <cellStyle name="Normal 38 2 4 3 2 2 2" xfId="53617"/>
    <cellStyle name="Normal 38 2 4 3 2 3" xfId="22400"/>
    <cellStyle name="Normal 38 2 4 3 2 3 2" xfId="39901"/>
    <cellStyle name="Normal 38 2 4 3 2 4" xfId="33819"/>
    <cellStyle name="Normal 38 2 4 3 3" xfId="22401"/>
    <cellStyle name="Normal 38 2 4 3 3 2" xfId="39905"/>
    <cellStyle name="Normal 38 2 4 3 4" xfId="22402"/>
    <cellStyle name="Normal 38 2 4 3 4 2" xfId="30881"/>
    <cellStyle name="Normal 38 2 4 3 5" xfId="22403"/>
    <cellStyle name="Normal 38 2 4 3 5 2" xfId="39900"/>
    <cellStyle name="Normal 38 2 4 3 6" xfId="39899"/>
    <cellStyle name="Normal 38 2 4 4" xfId="22404"/>
    <cellStyle name="Normal 38 2 4 4 2" xfId="22405"/>
    <cellStyle name="Normal 38 2 4 4 2 2" xfId="39898"/>
    <cellStyle name="Normal 38 2 4 4 3" xfId="22406"/>
    <cellStyle name="Normal 38 2 4 4 3 2" xfId="39897"/>
    <cellStyle name="Normal 38 2 4 4 4" xfId="39896"/>
    <cellStyle name="Normal 38 2 4 5" xfId="22407"/>
    <cellStyle name="Normal 38 2 4 5 2" xfId="39895"/>
    <cellStyle name="Normal 38 2 4 6" xfId="22408"/>
    <cellStyle name="Normal 38 2 4 6 2" xfId="39894"/>
    <cellStyle name="Normal 38 2 4 7" xfId="22409"/>
    <cellStyle name="Normal 38 2 4 7 2" xfId="39893"/>
    <cellStyle name="Normal 38 2 4 8" xfId="22410"/>
    <cellStyle name="Normal 38 2 4 8 2" xfId="39892"/>
    <cellStyle name="Normal 38 2 4 9" xfId="22411"/>
    <cellStyle name="Normal 38 2 4 9 2" xfId="39891"/>
    <cellStyle name="Normal 38 2 5" xfId="22412"/>
    <cellStyle name="Normal 38 2 5 2" xfId="22413"/>
    <cellStyle name="Normal 38 2 5 2 2" xfId="39890"/>
    <cellStyle name="Normal 38 2 5 3" xfId="39889"/>
    <cellStyle name="Normal 38 2 6" xfId="22414"/>
    <cellStyle name="Normal 38 2 6 2" xfId="39888"/>
    <cellStyle name="Normal 38 2 7" xfId="22415"/>
    <cellStyle name="Normal 38 2 7 2" xfId="39887"/>
    <cellStyle name="Normal 38 2 8" xfId="30176"/>
    <cellStyle name="Normal 38 2 8 2" xfId="39886"/>
    <cellStyle name="Normal 38 2 9" xfId="22332"/>
    <cellStyle name="Normal 38 2_Score samlet Q4 2011" xfId="22416"/>
    <cellStyle name="Normal 38 3" xfId="1735"/>
    <cellStyle name="Normal 38 3 10" xfId="3478"/>
    <cellStyle name="Normal 38 3 2" xfId="22418"/>
    <cellStyle name="Normal 38 3 2 2" xfId="22419"/>
    <cellStyle name="Normal 38 3 2 2 2" xfId="22420"/>
    <cellStyle name="Normal 38 3 2 2 2 2" xfId="39885"/>
    <cellStyle name="Normal 38 3 2 2 3" xfId="39884"/>
    <cellStyle name="Normal 38 3 2 3" xfId="22421"/>
    <cellStyle name="Normal 38 3 2 3 2" xfId="39883"/>
    <cellStyle name="Normal 38 3 2 4" xfId="39882"/>
    <cellStyle name="Normal 38 3 3" xfId="22422"/>
    <cellStyle name="Normal 38 3 3 2" xfId="22423"/>
    <cellStyle name="Normal 38 3 3 2 2" xfId="39881"/>
    <cellStyle name="Normal 38 3 3 3" xfId="39878"/>
    <cellStyle name="Normal 38 3 4" xfId="22424"/>
    <cellStyle name="Normal 38 3 4 2" xfId="22425"/>
    <cellStyle name="Normal 38 3 4 2 2" xfId="57356"/>
    <cellStyle name="Normal 38 3 4 3" xfId="39880"/>
    <cellStyle name="Normal 38 3 5" xfId="22426"/>
    <cellStyle name="Normal 38 3 5 2" xfId="39879"/>
    <cellStyle name="Normal 38 3 6" xfId="22427"/>
    <cellStyle name="Normal 38 3 6 2" xfId="32012"/>
    <cellStyle name="Normal 38 3 7" xfId="30180"/>
    <cellStyle name="Normal 38 3 7 2" xfId="39875"/>
    <cellStyle name="Normal 38 3 8" xfId="22417"/>
    <cellStyle name="Normal 38 3 9" xfId="52952"/>
    <cellStyle name="Normal 38 3_Risikomatrise BM 2012" xfId="22428"/>
    <cellStyle name="Normal 38 4" xfId="1736"/>
    <cellStyle name="Normal 38 4 10" xfId="22430"/>
    <cellStyle name="Normal 38 4 10 2" xfId="39877"/>
    <cellStyle name="Normal 38 4 11" xfId="22431"/>
    <cellStyle name="Normal 38 4 11 2" xfId="39876"/>
    <cellStyle name="Normal 38 4 12" xfId="22429"/>
    <cellStyle name="Normal 38 4 12 2" xfId="31865"/>
    <cellStyle name="Normal 38 4 13" xfId="39874"/>
    <cellStyle name="Normal 38 4 14" xfId="39869"/>
    <cellStyle name="Normal 38 4 15" xfId="52951"/>
    <cellStyle name="Normal 38 4 16" xfId="39873"/>
    <cellStyle name="Normal 38 4 17" xfId="3479"/>
    <cellStyle name="Normal 38 4 2" xfId="22432"/>
    <cellStyle name="Normal 38 4 2 2" xfId="22433"/>
    <cellStyle name="Normal 38 4 2 2 2" xfId="39872"/>
    <cellStyle name="Normal 38 4 2 3" xfId="39871"/>
    <cellStyle name="Normal 38 4 3" xfId="22434"/>
    <cellStyle name="Normal 38 4 3 2" xfId="22435"/>
    <cellStyle name="Normal 38 4 3 2 2" xfId="22436"/>
    <cellStyle name="Normal 38 4 3 2 2 2" xfId="22437"/>
    <cellStyle name="Normal 38 4 3 2 2 2 2" xfId="39870"/>
    <cellStyle name="Normal 38 4 3 2 2 3" xfId="34882"/>
    <cellStyle name="Normal 38 4 3 2 3" xfId="22438"/>
    <cellStyle name="Normal 38 4 3 2 3 2" xfId="39868"/>
    <cellStyle name="Normal 38 4 3 2 4" xfId="22439"/>
    <cellStyle name="Normal 38 4 3 2 4 2" xfId="57408"/>
    <cellStyle name="Normal 38 4 3 2 5" xfId="22440"/>
    <cellStyle name="Normal 38 4 3 2 5 2" xfId="52950"/>
    <cellStyle name="Normal 38 4 3 2 6" xfId="39867"/>
    <cellStyle name="Normal 38 4 3 3" xfId="22441"/>
    <cellStyle name="Normal 38 4 3 3 2" xfId="22442"/>
    <cellStyle name="Normal 38 4 3 3 2 2" xfId="33388"/>
    <cellStyle name="Normal 38 4 3 3 3" xfId="22443"/>
    <cellStyle name="Normal 38 4 3 3 3 2" xfId="39865"/>
    <cellStyle name="Normal 38 4 3 3 4" xfId="33818"/>
    <cellStyle name="Normal 38 4 3 4" xfId="22444"/>
    <cellStyle name="Normal 38 4 3 4 2" xfId="39866"/>
    <cellStyle name="Normal 38 4 3 5" xfId="22445"/>
    <cellStyle name="Normal 38 4 3 5 2" xfId="53880"/>
    <cellStyle name="Normal 38 4 3 6" xfId="22446"/>
    <cellStyle name="Normal 38 4 3 6 2" xfId="39863"/>
    <cellStyle name="Normal 38 4 3 7" xfId="22447"/>
    <cellStyle name="Normal 38 4 3 7 2" xfId="39862"/>
    <cellStyle name="Normal 38 4 3 8" xfId="4130"/>
    <cellStyle name="Normal 38 4 4" xfId="22448"/>
    <cellStyle name="Normal 38 4 4 2" xfId="22449"/>
    <cellStyle name="Normal 38 4 4 2 2" xfId="22450"/>
    <cellStyle name="Normal 38 4 4 2 2 2" xfId="22451"/>
    <cellStyle name="Normal 38 4 4 2 2 2 2" xfId="39864"/>
    <cellStyle name="Normal 38 4 4 2 2 3" xfId="39836"/>
    <cellStyle name="Normal 38 4 4 2 3" xfId="22452"/>
    <cellStyle name="Normal 38 4 4 2 3 2" xfId="52949"/>
    <cellStyle name="Normal 38 4 4 2 4" xfId="22453"/>
    <cellStyle name="Normal 38 4 4 2 4 2" xfId="39860"/>
    <cellStyle name="Normal 38 4 4 2 5" xfId="22454"/>
    <cellStyle name="Normal 38 4 4 2 5 2" xfId="39859"/>
    <cellStyle name="Normal 38 4 4 2 6" xfId="39858"/>
    <cellStyle name="Normal 38 4 4 3" xfId="22455"/>
    <cellStyle name="Normal 38 4 4 3 2" xfId="22456"/>
    <cellStyle name="Normal 38 4 4 3 2 2" xfId="39861"/>
    <cellStyle name="Normal 38 4 4 3 3" xfId="22457"/>
    <cellStyle name="Normal 38 4 4 3 3 2" xfId="53881"/>
    <cellStyle name="Normal 38 4 4 3 4" xfId="39856"/>
    <cellStyle name="Normal 38 4 4 4" xfId="22458"/>
    <cellStyle name="Normal 38 4 4 4 2" xfId="39855"/>
    <cellStyle name="Normal 38 4 4 5" xfId="22459"/>
    <cellStyle name="Normal 38 4 4 5 2" xfId="39854"/>
    <cellStyle name="Normal 38 4 4 6" xfId="22460"/>
    <cellStyle name="Normal 38 4 4 6 2" xfId="39853"/>
    <cellStyle name="Normal 38 4 4 7" xfId="22461"/>
    <cellStyle name="Normal 38 4 4 7 2" xfId="33811"/>
    <cellStyle name="Normal 38 4 4 8" xfId="39857"/>
    <cellStyle name="Normal 38 4 5" xfId="22462"/>
    <cellStyle name="Normal 38 4 5 2" xfId="22463"/>
    <cellStyle name="Normal 38 4 5 2 2" xfId="22464"/>
    <cellStyle name="Normal 38 4 5 2 2 2" xfId="33387"/>
    <cellStyle name="Normal 38 4 5 2 3" xfId="39851"/>
    <cellStyle name="Normal 38 4 5 3" xfId="22465"/>
    <cellStyle name="Normal 38 4 5 3 2" xfId="39850"/>
    <cellStyle name="Normal 38 4 5 4" xfId="22466"/>
    <cellStyle name="Normal 38 4 5 4 2" xfId="39849"/>
    <cellStyle name="Normal 38 4 5 5" xfId="22467"/>
    <cellStyle name="Normal 38 4 5 5 2" xfId="39848"/>
    <cellStyle name="Normal 38 4 5 6" xfId="39847"/>
    <cellStyle name="Normal 38 4 6" xfId="22468"/>
    <cellStyle name="Normal 38 4 6 2" xfId="22469"/>
    <cellStyle name="Normal 38 4 6 2 2" xfId="54861"/>
    <cellStyle name="Normal 38 4 6 3" xfId="22470"/>
    <cellStyle name="Normal 38 4 6 3 2" xfId="33817"/>
    <cellStyle name="Normal 38 4 6 4" xfId="39852"/>
    <cellStyle name="Normal 38 4 7" xfId="22471"/>
    <cellStyle name="Normal 38 4 7 2" xfId="30880"/>
    <cellStyle name="Normal 38 4 8" xfId="22472"/>
    <cellStyle name="Normal 38 4 8 2" xfId="39846"/>
    <cellStyle name="Normal 38 4 9" xfId="22473"/>
    <cellStyle name="Normal 38 4 9 2" xfId="39845"/>
    <cellStyle name="Normal 38 5" xfId="1737"/>
    <cellStyle name="Normal 38 5 2" xfId="22475"/>
    <cellStyle name="Normal 38 5 2 2" xfId="22476"/>
    <cellStyle name="Normal 38 5 2 2 2" xfId="39844"/>
    <cellStyle name="Normal 38 5 2 3" xfId="54860"/>
    <cellStyle name="Normal 38 5 3" xfId="22477"/>
    <cellStyle name="Normal 38 5 3 2" xfId="39843"/>
    <cellStyle name="Normal 38 5 4" xfId="22478"/>
    <cellStyle name="Normal 38 5 4 2" xfId="39842"/>
    <cellStyle name="Normal 38 5 5" xfId="30181"/>
    <cellStyle name="Normal 38 5 5 2" xfId="39841"/>
    <cellStyle name="Normal 38 5 6" xfId="22474"/>
    <cellStyle name="Normal 38 5 7" xfId="39840"/>
    <cellStyle name="Normal 38 5 8" xfId="3480"/>
    <cellStyle name="Normal 38 6" xfId="22479"/>
    <cellStyle name="Normal 38 6 2" xfId="22480"/>
    <cellStyle name="Normal 38 6 2 2" xfId="22481"/>
    <cellStyle name="Normal 38 6 2 2 2" xfId="22482"/>
    <cellStyle name="Normal 38 6 2 2 2 2" xfId="39839"/>
    <cellStyle name="Normal 38 6 2 2 3" xfId="30882"/>
    <cellStyle name="Normal 38 6 2 3" xfId="22483"/>
    <cellStyle name="Normal 38 6 2 3 2" xfId="39838"/>
    <cellStyle name="Normal 38 6 2 4" xfId="22484"/>
    <cellStyle name="Normal 38 6 2 4 2" xfId="39837"/>
    <cellStyle name="Normal 38 6 2 5" xfId="22485"/>
    <cellStyle name="Normal 38 6 2 5 2" xfId="54859"/>
    <cellStyle name="Normal 38 6 2 6" xfId="34881"/>
    <cellStyle name="Normal 38 6 3" xfId="22486"/>
    <cellStyle name="Normal 38 6 3 2" xfId="22487"/>
    <cellStyle name="Normal 38 6 3 2 2" xfId="38158"/>
    <cellStyle name="Normal 38 6 3 3" xfId="22488"/>
    <cellStyle name="Normal 38 6 3 3 2" xfId="57349"/>
    <cellStyle name="Normal 38 6 3 4" xfId="39835"/>
    <cellStyle name="Normal 38 6 4" xfId="22489"/>
    <cellStyle name="Normal 38 6 4 2" xfId="52948"/>
    <cellStyle name="Normal 38 6 5" xfId="22490"/>
    <cellStyle name="Normal 38 6 5 2" xfId="31864"/>
    <cellStyle name="Normal 38 6 6" xfId="22491"/>
    <cellStyle name="Normal 38 6 6 2" xfId="39834"/>
    <cellStyle name="Normal 38 6 7" xfId="22492"/>
    <cellStyle name="Normal 38 6 7 2" xfId="39833"/>
    <cellStyle name="Normal 38 6 8" xfId="39832"/>
    <cellStyle name="Normal 38 7" xfId="22493"/>
    <cellStyle name="Normal 38 7 2" xfId="22494"/>
    <cellStyle name="Normal 38 7 2 2" xfId="22495"/>
    <cellStyle name="Normal 38 7 2 2 2" xfId="22496"/>
    <cellStyle name="Normal 38 7 2 2 2 2" xfId="39831"/>
    <cellStyle name="Normal 38 7 2 2 3" xfId="39830"/>
    <cellStyle name="Normal 38 7 2 3" xfId="22497"/>
    <cellStyle name="Normal 38 7 2 3 2" xfId="30879"/>
    <cellStyle name="Normal 38 7 2 4" xfId="22498"/>
    <cellStyle name="Normal 38 7 2 4 2" xfId="39829"/>
    <cellStyle name="Normal 38 7 2 5" xfId="22499"/>
    <cellStyle name="Normal 38 7 2 5 2" xfId="39828"/>
    <cellStyle name="Normal 38 7 2 6" xfId="39827"/>
    <cellStyle name="Normal 38 7 3" xfId="22500"/>
    <cellStyle name="Normal 38 7 3 2" xfId="22501"/>
    <cellStyle name="Normal 38 7 3 2 2" xfId="39826"/>
    <cellStyle name="Normal 38 7 3 3" xfId="39825"/>
    <cellStyle name="Normal 38 7 4" xfId="22502"/>
    <cellStyle name="Normal 38 7 4 2" xfId="39824"/>
    <cellStyle name="Normal 38 7 5" xfId="22503"/>
    <cellStyle name="Normal 38 7 5 2" xfId="39823"/>
    <cellStyle name="Normal 38 7 6" xfId="22504"/>
    <cellStyle name="Normal 38 7 6 2" xfId="54858"/>
    <cellStyle name="Normal 38 7 7" xfId="22505"/>
    <cellStyle name="Normal 38 7 7 2" xfId="39822"/>
    <cellStyle name="Normal 38 7 8" xfId="39821"/>
    <cellStyle name="Normal 38 8" xfId="22506"/>
    <cellStyle name="Normal 38 8 2" xfId="22507"/>
    <cellStyle name="Normal 38 8 2 2" xfId="39820"/>
    <cellStyle name="Normal 38 8 3" xfId="22508"/>
    <cellStyle name="Normal 38 8 3 2" xfId="39819"/>
    <cellStyle name="Normal 38 8 4" xfId="22509"/>
    <cellStyle name="Normal 38 8 4 2" xfId="30878"/>
    <cellStyle name="Normal 38 8 5" xfId="39818"/>
    <cellStyle name="Normal 38 9" xfId="22510"/>
    <cellStyle name="Normal 38 9 2" xfId="22511"/>
    <cellStyle name="Normal 38 9 2 2" xfId="39817"/>
    <cellStyle name="Normal 38 9 3" xfId="39816"/>
    <cellStyle name="Normal 38_Risikomatrise BM 2012" xfId="22512"/>
    <cellStyle name="Normal 39" xfId="1738"/>
    <cellStyle name="Normal 39 2" xfId="1739"/>
    <cellStyle name="Normal 39 2 2" xfId="22515"/>
    <cellStyle name="Normal 39 2 2 2" xfId="39815"/>
    <cellStyle name="Normal 39 2 3" xfId="30183"/>
    <cellStyle name="Normal 39 2 3 2" xfId="39814"/>
    <cellStyle name="Normal 39 2 4" xfId="22514"/>
    <cellStyle name="Normal 39 3" xfId="1740"/>
    <cellStyle name="Normal 39 3 2" xfId="22517"/>
    <cellStyle name="Normal 39 3 2 2" xfId="33386"/>
    <cellStyle name="Normal 39 3 3" xfId="30184"/>
    <cellStyle name="Normal 39 3 3 2" xfId="39812"/>
    <cellStyle name="Normal 39 3 4" xfId="22516"/>
    <cellStyle name="Normal 39 4" xfId="22518"/>
    <cellStyle name="Normal 39 4 2" xfId="39811"/>
    <cellStyle name="Normal 39 5" xfId="30182"/>
    <cellStyle name="Normal 39 5 2" xfId="39810"/>
    <cellStyle name="Normal 39 6" xfId="22513"/>
    <cellStyle name="Normal 39 7" xfId="39809"/>
    <cellStyle name="Normal 39 8" xfId="3481"/>
    <cellStyle name="Normal 4" xfId="6"/>
    <cellStyle name="Normal 4 10" xfId="1741"/>
    <cellStyle name="Normal 4 10 2" xfId="22521"/>
    <cellStyle name="Normal 4 10 2 2" xfId="22522"/>
    <cellStyle name="Normal 4 10 2 2 2" xfId="39808"/>
    <cellStyle name="Normal 4 10 2 3" xfId="54857"/>
    <cellStyle name="Normal 4 10 3" xfId="22523"/>
    <cellStyle name="Normal 4 10 3 2" xfId="39807"/>
    <cellStyle name="Normal 4 10 4" xfId="22524"/>
    <cellStyle name="Normal 4 10 4 2" xfId="39806"/>
    <cellStyle name="Normal 4 10 5" xfId="30186"/>
    <cellStyle name="Normal 4 10 5 2" xfId="33816"/>
    <cellStyle name="Normal 4 10 6" xfId="22520"/>
    <cellStyle name="Normal 4 10 7" xfId="39813"/>
    <cellStyle name="Normal 4 10 8" xfId="3483"/>
    <cellStyle name="Normal 4 11" xfId="1742"/>
    <cellStyle name="Normal 4 11 2" xfId="22526"/>
    <cellStyle name="Normal 4 11 2 2" xfId="22527"/>
    <cellStyle name="Normal 4 11 2 2 2" xfId="39805"/>
    <cellStyle name="Normal 4 11 2 3" xfId="53878"/>
    <cellStyle name="Normal 4 11 3" xfId="22528"/>
    <cellStyle name="Normal 4 11 3 2" xfId="39804"/>
    <cellStyle name="Normal 4 11 4" xfId="22529"/>
    <cellStyle name="Normal 4 11 4 2" xfId="39803"/>
    <cellStyle name="Normal 4 11 5" xfId="30187"/>
    <cellStyle name="Normal 4 11 5 2" xfId="39802"/>
    <cellStyle name="Normal 4 11 6" xfId="22525"/>
    <cellStyle name="Normal 4 11 7" xfId="39801"/>
    <cellStyle name="Normal 4 11 8" xfId="3484"/>
    <cellStyle name="Normal 4 12" xfId="1743"/>
    <cellStyle name="Normal 4 12 2" xfId="22531"/>
    <cellStyle name="Normal 4 12 2 2" xfId="22532"/>
    <cellStyle name="Normal 4 12 2 2 2" xfId="39800"/>
    <cellStyle name="Normal 4 12 2 3" xfId="39799"/>
    <cellStyle name="Normal 4 12 3" xfId="22533"/>
    <cellStyle name="Normal 4 12 3 2" xfId="39768"/>
    <cellStyle name="Normal 4 12 4" xfId="22534"/>
    <cellStyle name="Normal 4 12 4 2" xfId="39798"/>
    <cellStyle name="Normal 4 12 5" xfId="30188"/>
    <cellStyle name="Normal 4 12 5 2" xfId="39797"/>
    <cellStyle name="Normal 4 12 6" xfId="22530"/>
    <cellStyle name="Normal 4 12 7" xfId="39796"/>
    <cellStyle name="Normal 4 12 8" xfId="3485"/>
    <cellStyle name="Normal 4 13" xfId="1744"/>
    <cellStyle name="Normal 4 13 2" xfId="22536"/>
    <cellStyle name="Normal 4 13 2 2" xfId="22537"/>
    <cellStyle name="Normal 4 13 2 2 2" xfId="39795"/>
    <cellStyle name="Normal 4 13 2 3" xfId="39794"/>
    <cellStyle name="Normal 4 13 3" xfId="22538"/>
    <cellStyle name="Normal 4 13 3 2" xfId="39793"/>
    <cellStyle name="Normal 4 13 4" xfId="22539"/>
    <cellStyle name="Normal 4 13 4 2" xfId="54822"/>
    <cellStyle name="Normal 4 13 5" xfId="30189"/>
    <cellStyle name="Normal 4 13 5 2" xfId="39792"/>
    <cellStyle name="Normal 4 13 6" xfId="22535"/>
    <cellStyle name="Normal 4 13 7" xfId="39791"/>
    <cellStyle name="Normal 4 13 8" xfId="3486"/>
    <cellStyle name="Normal 4 14" xfId="1745"/>
    <cellStyle name="Normal 4 14 2" xfId="22541"/>
    <cellStyle name="Normal 4 14 2 2" xfId="22542"/>
    <cellStyle name="Normal 4 14 2 2 2" xfId="54856"/>
    <cellStyle name="Normal 4 14 2 3" xfId="39790"/>
    <cellStyle name="Normal 4 14 3" xfId="22543"/>
    <cellStyle name="Normal 4 14 3 2" xfId="54855"/>
    <cellStyle name="Normal 4 14 4" xfId="22544"/>
    <cellStyle name="Normal 4 14 4 2" xfId="39789"/>
    <cellStyle name="Normal 4 14 5" xfId="30190"/>
    <cellStyle name="Normal 4 14 5 2" xfId="30877"/>
    <cellStyle name="Normal 4 14 6" xfId="22540"/>
    <cellStyle name="Normal 4 14 7" xfId="39788"/>
    <cellStyle name="Normal 4 14 8" xfId="3487"/>
    <cellStyle name="Normal 4 15" xfId="1746"/>
    <cellStyle name="Normal 4 15 2" xfId="22546"/>
    <cellStyle name="Normal 4 15 2 2" xfId="22547"/>
    <cellStyle name="Normal 4 15 2 2 2" xfId="39787"/>
    <cellStyle name="Normal 4 15 2 3" xfId="39786"/>
    <cellStyle name="Normal 4 15 3" xfId="22548"/>
    <cellStyle name="Normal 4 15 3 2" xfId="30876"/>
    <cellStyle name="Normal 4 15 4" xfId="22549"/>
    <cellStyle name="Normal 4 15 4 2" xfId="39785"/>
    <cellStyle name="Normal 4 15 5" xfId="30191"/>
    <cellStyle name="Normal 4 15 5 2" xfId="39784"/>
    <cellStyle name="Normal 4 15 6" xfId="22545"/>
    <cellStyle name="Normal 4 15 7" xfId="39783"/>
    <cellStyle name="Normal 4 15 8" xfId="3488"/>
    <cellStyle name="Normal 4 16" xfId="1747"/>
    <cellStyle name="Normal 4 16 2" xfId="22551"/>
    <cellStyle name="Normal 4 16 2 2" xfId="22552"/>
    <cellStyle name="Normal 4 16 2 2 2" xfId="39782"/>
    <cellStyle name="Normal 4 16 2 3" xfId="39781"/>
    <cellStyle name="Normal 4 16 3" xfId="22553"/>
    <cellStyle name="Normal 4 16 3 2" xfId="39780"/>
    <cellStyle name="Normal 4 16 4" xfId="22554"/>
    <cellStyle name="Normal 4 16 4 2" xfId="39779"/>
    <cellStyle name="Normal 4 16 5" xfId="30192"/>
    <cellStyle name="Normal 4 16 5 2" xfId="39778"/>
    <cellStyle name="Normal 4 16 6" xfId="22550"/>
    <cellStyle name="Normal 4 16 7" xfId="39777"/>
    <cellStyle name="Normal 4 16 8" xfId="3489"/>
    <cellStyle name="Normal 4 17" xfId="1748"/>
    <cellStyle name="Normal 4 17 2" xfId="22556"/>
    <cellStyle name="Normal 4 17 2 2" xfId="22557"/>
    <cellStyle name="Normal 4 17 2 2 2" xfId="39776"/>
    <cellStyle name="Normal 4 17 2 3" xfId="39775"/>
    <cellStyle name="Normal 4 17 3" xfId="22558"/>
    <cellStyle name="Normal 4 17 3 2" xfId="54854"/>
    <cellStyle name="Normal 4 17 4" xfId="22559"/>
    <cellStyle name="Normal 4 17 4 2" xfId="39774"/>
    <cellStyle name="Normal 4 17 5" xfId="30193"/>
    <cellStyle name="Normal 4 17 5 2" xfId="54853"/>
    <cellStyle name="Normal 4 17 6" xfId="22555"/>
    <cellStyle name="Normal 4 17 7" xfId="57406"/>
    <cellStyle name="Normal 4 17 8" xfId="3490"/>
    <cellStyle name="Normal 4 18" xfId="1749"/>
    <cellStyle name="Normal 4 18 2" xfId="22561"/>
    <cellStyle name="Normal 4 18 2 2" xfId="22562"/>
    <cellStyle name="Normal 4 18 2 2 2" xfId="54852"/>
    <cellStyle name="Normal 4 18 2 3" xfId="39772"/>
    <cellStyle name="Normal 4 18 3" xfId="22563"/>
    <cellStyle name="Normal 4 18 3 2" xfId="54851"/>
    <cellStyle name="Normal 4 18 4" xfId="22564"/>
    <cellStyle name="Normal 4 18 4 2" xfId="39771"/>
    <cellStyle name="Normal 4 18 5" xfId="30194"/>
    <cellStyle name="Normal 4 18 5 2" xfId="54850"/>
    <cellStyle name="Normal 4 18 6" xfId="22560"/>
    <cellStyle name="Normal 4 18 7" xfId="39770"/>
    <cellStyle name="Normal 4 18 8" xfId="3491"/>
    <cellStyle name="Normal 4 19" xfId="1750"/>
    <cellStyle name="Normal 4 19 2" xfId="22566"/>
    <cellStyle name="Normal 4 19 2 2" xfId="22567"/>
    <cellStyle name="Normal 4 19 2 2 2" xfId="54849"/>
    <cellStyle name="Normal 4 19 2 3" xfId="39769"/>
    <cellStyle name="Normal 4 19 3" xfId="22568"/>
    <cellStyle name="Normal 4 19 3 2" xfId="54848"/>
    <cellStyle name="Normal 4 19 4" xfId="22569"/>
    <cellStyle name="Normal 4 19 4 2" xfId="3929"/>
    <cellStyle name="Normal 4 19 5" xfId="30195"/>
    <cellStyle name="Normal 4 19 5 2" xfId="33815"/>
    <cellStyle name="Normal 4 19 6" xfId="22565"/>
    <cellStyle name="Normal 4 19 7" xfId="39773"/>
    <cellStyle name="Normal 4 19 8" xfId="3492"/>
    <cellStyle name="Normal 4 2" xfId="14"/>
    <cellStyle name="Normal 4 2 10" xfId="22571"/>
    <cellStyle name="Normal 4 2 10 2" xfId="22572"/>
    <cellStyle name="Normal 4 2 10 2 2" xfId="22573"/>
    <cellStyle name="Normal 4 2 10 2 2 2" xfId="22574"/>
    <cellStyle name="Normal 4 2 10 2 2 2 2" xfId="54847"/>
    <cellStyle name="Normal 4 2 10 2 2 3" xfId="53879"/>
    <cellStyle name="Normal 4 2 10 2 3" xfId="22575"/>
    <cellStyle name="Normal 4 2 10 2 3 2" xfId="54846"/>
    <cellStyle name="Normal 4 2 10 2 4" xfId="22576"/>
    <cellStyle name="Normal 4 2 10 2 4 2" xfId="39766"/>
    <cellStyle name="Normal 4 2 10 2 5" xfId="22577"/>
    <cellStyle name="Normal 4 2 10 2 5 2" xfId="39767"/>
    <cellStyle name="Normal 4 2 10 2 6" xfId="54845"/>
    <cellStyle name="Normal 4 2 10 3" xfId="22578"/>
    <cellStyle name="Normal 4 2 10 3 2" xfId="22579"/>
    <cellStyle name="Normal 4 2 10 3 2 2" xfId="39765"/>
    <cellStyle name="Normal 4 2 10 3 3" xfId="22580"/>
    <cellStyle name="Normal 4 2 10 3 3 2" xfId="54844"/>
    <cellStyle name="Normal 4 2 10 3 4" xfId="39764"/>
    <cellStyle name="Normal 4 2 10 4" xfId="22581"/>
    <cellStyle name="Normal 4 2 10 4 2" xfId="39763"/>
    <cellStyle name="Normal 4 2 10 5" xfId="22582"/>
    <cellStyle name="Normal 4 2 10 5 2" xfId="54843"/>
    <cellStyle name="Normal 4 2 10 6" xfId="22583"/>
    <cellStyle name="Normal 4 2 10 6 2" xfId="39762"/>
    <cellStyle name="Normal 4 2 10 7" xfId="22584"/>
    <cellStyle name="Normal 4 2 10 7 2" xfId="54842"/>
    <cellStyle name="Normal 4 2 10 8" xfId="39761"/>
    <cellStyle name="Normal 4 2 11" xfId="22585"/>
    <cellStyle name="Normal 4 2 11 2" xfId="22586"/>
    <cellStyle name="Normal 4 2 11 2 2" xfId="22587"/>
    <cellStyle name="Normal 4 2 11 2 2 2" xfId="22588"/>
    <cellStyle name="Normal 4 2 11 2 2 2 2" xfId="54841"/>
    <cellStyle name="Normal 4 2 11 2 2 3" xfId="39760"/>
    <cellStyle name="Normal 4 2 11 2 3" xfId="22589"/>
    <cellStyle name="Normal 4 2 11 2 3 2" xfId="54840"/>
    <cellStyle name="Normal 4 2 11 2 4" xfId="22590"/>
    <cellStyle name="Normal 4 2 11 2 4 2" xfId="39759"/>
    <cellStyle name="Normal 4 2 11 2 5" xfId="22591"/>
    <cellStyle name="Normal 4 2 11 2 5 2" xfId="54839"/>
    <cellStyle name="Normal 4 2 11 2 6" xfId="39758"/>
    <cellStyle name="Normal 4 2 11 3" xfId="22592"/>
    <cellStyle name="Normal 4 2 11 3 2" xfId="22593"/>
    <cellStyle name="Normal 4 2 11 3 2 2" xfId="54838"/>
    <cellStyle name="Normal 4 2 11 3 3" xfId="22594"/>
    <cellStyle name="Normal 4 2 11 3 3 2" xfId="39757"/>
    <cellStyle name="Normal 4 2 11 3 4" xfId="54837"/>
    <cellStyle name="Normal 4 2 11 4" xfId="22595"/>
    <cellStyle name="Normal 4 2 11 4 2" xfId="39756"/>
    <cellStyle name="Normal 4 2 11 5" xfId="22596"/>
    <cellStyle name="Normal 4 2 11 5 2" xfId="54836"/>
    <cellStyle name="Normal 4 2 11 6" xfId="22597"/>
    <cellStyle name="Normal 4 2 11 6 2" xfId="39755"/>
    <cellStyle name="Normal 4 2 11 7" xfId="22598"/>
    <cellStyle name="Normal 4 2 11 7 2" xfId="30875"/>
    <cellStyle name="Normal 4 2 11 8" xfId="22599"/>
    <cellStyle name="Normal 4 2 11 8 2" xfId="54835"/>
    <cellStyle name="Normal 4 2 11 9" xfId="39754"/>
    <cellStyle name="Normal 4 2 12" xfId="22600"/>
    <cellStyle name="Normal 4 2 12 2" xfId="22601"/>
    <cellStyle name="Normal 4 2 12 2 2" xfId="30884"/>
    <cellStyle name="Normal 4 2 12 3" xfId="22602"/>
    <cellStyle name="Normal 4 2 12 3 2" xfId="54834"/>
    <cellStyle name="Normal 4 2 12 4" xfId="22603"/>
    <cellStyle name="Normal 4 2 12 4 2" xfId="30874"/>
    <cellStyle name="Normal 4 2 12 5" xfId="39753"/>
    <cellStyle name="Normal 4 2 13" xfId="22604"/>
    <cellStyle name="Normal 4 2 13 2" xfId="39752"/>
    <cellStyle name="Normal 4 2 14" xfId="22605"/>
    <cellStyle name="Normal 4 2 14 2" xfId="39751"/>
    <cellStyle name="Normal 4 2 15" xfId="30196"/>
    <cellStyle name="Normal 4 2 15 2" xfId="30873"/>
    <cellStyle name="Normal 4 2 16" xfId="22570"/>
    <cellStyle name="Normal 4 2 17" xfId="39750"/>
    <cellStyle name="Normal 4 2 18" xfId="3493"/>
    <cellStyle name="Normal 4 2 19" xfId="57856"/>
    <cellStyle name="Normal 4 2 2" xfId="1752"/>
    <cellStyle name="Normal 4 2 2 10" xfId="22607"/>
    <cellStyle name="Normal 4 2 2 10 2" xfId="22608"/>
    <cellStyle name="Normal 4 2 2 10 2 2" xfId="22609"/>
    <cellStyle name="Normal 4 2 2 10 2 2 2" xfId="39749"/>
    <cellStyle name="Normal 4 2 2 10 2 3" xfId="39748"/>
    <cellStyle name="Normal 4 2 2 10 3" xfId="22610"/>
    <cellStyle name="Normal 4 2 2 10 3 2" xfId="39747"/>
    <cellStyle name="Normal 4 2 2 10 4" xfId="39746"/>
    <cellStyle name="Normal 4 2 2 11" xfId="22611"/>
    <cellStyle name="Normal 4 2 2 11 2" xfId="22612"/>
    <cellStyle name="Normal 4 2 2 11 2 2" xfId="39745"/>
    <cellStyle name="Normal 4 2 2 11 3" xfId="39744"/>
    <cellStyle name="Normal 4 2 2 12" xfId="22613"/>
    <cellStyle name="Normal 4 2 2 12 2" xfId="39743"/>
    <cellStyle name="Normal 4 2 2 13" xfId="22614"/>
    <cellStyle name="Normal 4 2 2 13 2" xfId="39742"/>
    <cellStyle name="Normal 4 2 2 14" xfId="22615"/>
    <cellStyle name="Normal 4 2 2 14 2" xfId="30872"/>
    <cellStyle name="Normal 4 2 2 15" xfId="22616"/>
    <cellStyle name="Normal 4 2 2 15 2" xfId="54833"/>
    <cellStyle name="Normal 4 2 2 16" xfId="22617"/>
    <cellStyle name="Normal 4 2 2 16 2" xfId="33385"/>
    <cellStyle name="Normal 4 2 2 17" xfId="22606"/>
    <cellStyle name="Normal 4 2 2 17 2" xfId="39740"/>
    <cellStyle name="Normal 4 2 2 18" xfId="39739"/>
    <cellStyle name="Normal 4 2 2 19" xfId="39738"/>
    <cellStyle name="Normal 4 2 2 2" xfId="1753"/>
    <cellStyle name="Normal 4 2 2 2 10" xfId="22619"/>
    <cellStyle name="Normal 4 2 2 2 10 2" xfId="22620"/>
    <cellStyle name="Normal 4 2 2 2 10 2 2" xfId="22621"/>
    <cellStyle name="Normal 4 2 2 2 10 2 2 2" xfId="22622"/>
    <cellStyle name="Normal 4 2 2 2 10 2 2 2 2" xfId="39737"/>
    <cellStyle name="Normal 4 2 2 2 10 2 2 3" xfId="39736"/>
    <cellStyle name="Normal 4 2 2 2 10 2 3" xfId="22623"/>
    <cellStyle name="Normal 4 2 2 2 10 2 3 2" xfId="30871"/>
    <cellStyle name="Normal 4 2 2 2 10 2 4" xfId="22624"/>
    <cellStyle name="Normal 4 2 2 2 10 2 4 2" xfId="33814"/>
    <cellStyle name="Normal 4 2 2 2 10 2 5" xfId="22625"/>
    <cellStyle name="Normal 4 2 2 2 10 2 5 2" xfId="39741"/>
    <cellStyle name="Normal 4 2 2 2 10 2 6" xfId="39735"/>
    <cellStyle name="Normal 4 2 2 2 10 3" xfId="22626"/>
    <cellStyle name="Normal 4 2 2 2 10 3 2" xfId="22627"/>
    <cellStyle name="Normal 4 2 2 2 10 3 2 2" xfId="39734"/>
    <cellStyle name="Normal 4 2 2 2 10 3 3" xfId="22628"/>
    <cellStyle name="Normal 4 2 2 2 10 3 3 2" xfId="39733"/>
    <cellStyle name="Normal 4 2 2 2 10 3 4" xfId="39732"/>
    <cellStyle name="Normal 4 2 2 2 10 4" xfId="22629"/>
    <cellStyle name="Normal 4 2 2 2 10 4 2" xfId="39731"/>
    <cellStyle name="Normal 4 2 2 2 10 5" xfId="22630"/>
    <cellStyle name="Normal 4 2 2 2 10 5 2" xfId="39730"/>
    <cellStyle name="Normal 4 2 2 2 10 6" xfId="22631"/>
    <cellStyle name="Normal 4 2 2 2 10 6 2" xfId="39729"/>
    <cellStyle name="Normal 4 2 2 2 10 7" xfId="22632"/>
    <cellStyle name="Normal 4 2 2 2 10 7 2" xfId="39728"/>
    <cellStyle name="Normal 4 2 2 2 10 8" xfId="39727"/>
    <cellStyle name="Normal 4 2 2 2 11" xfId="22633"/>
    <cellStyle name="Normal 4 2 2 2 11 2" xfId="22634"/>
    <cellStyle name="Normal 4 2 2 2 11 2 2" xfId="22635"/>
    <cellStyle name="Normal 4 2 2 2 11 2 2 2" xfId="22636"/>
    <cellStyle name="Normal 4 2 2 2 11 2 2 2 2" xfId="39726"/>
    <cellStyle name="Normal 4 2 2 2 11 2 2 3" xfId="39725"/>
    <cellStyle name="Normal 4 2 2 2 11 2 3" xfId="22637"/>
    <cellStyle name="Normal 4 2 2 2 11 2 3 2" xfId="39724"/>
    <cellStyle name="Normal 4 2 2 2 11 2 4" xfId="22638"/>
    <cellStyle name="Normal 4 2 2 2 11 2 4 2" xfId="39723"/>
    <cellStyle name="Normal 4 2 2 2 11 2 5" xfId="22639"/>
    <cellStyle name="Normal 4 2 2 2 11 2 5 2" xfId="39722"/>
    <cellStyle name="Normal 4 2 2 2 11 2 6" xfId="39721"/>
    <cellStyle name="Normal 4 2 2 2 11 3" xfId="22640"/>
    <cellStyle name="Normal 4 2 2 2 11 3 2" xfId="22641"/>
    <cellStyle name="Normal 4 2 2 2 11 3 2 2" xfId="39720"/>
    <cellStyle name="Normal 4 2 2 2 11 3 3" xfId="39719"/>
    <cellStyle name="Normal 4 2 2 2 11 4" xfId="22642"/>
    <cellStyle name="Normal 4 2 2 2 11 4 2" xfId="39718"/>
    <cellStyle name="Normal 4 2 2 2 11 5" xfId="22643"/>
    <cellStyle name="Normal 4 2 2 2 11 5 2" xfId="39717"/>
    <cellStyle name="Normal 4 2 2 2 11 6" xfId="22644"/>
    <cellStyle name="Normal 4 2 2 2 11 6 2" xfId="39716"/>
    <cellStyle name="Normal 4 2 2 2 11 7" xfId="22645"/>
    <cellStyle name="Normal 4 2 2 2 11 7 2" xfId="39715"/>
    <cellStyle name="Normal 4 2 2 2 11 8" xfId="39714"/>
    <cellStyle name="Normal 4 2 2 2 12" xfId="22646"/>
    <cellStyle name="Normal 4 2 2 2 12 2" xfId="22647"/>
    <cellStyle name="Normal 4 2 2 2 12 2 2" xfId="39713"/>
    <cellStyle name="Normal 4 2 2 2 12 3" xfId="22648"/>
    <cellStyle name="Normal 4 2 2 2 12 3 2" xfId="39712"/>
    <cellStyle name="Normal 4 2 2 2 12 4" xfId="22649"/>
    <cellStyle name="Normal 4 2 2 2 12 4 2" xfId="39711"/>
    <cellStyle name="Normal 4 2 2 2 12 5" xfId="39710"/>
    <cellStyle name="Normal 4 2 2 2 13" xfId="22650"/>
    <cellStyle name="Normal 4 2 2 2 13 2" xfId="39709"/>
    <cellStyle name="Normal 4 2 2 2 14" xfId="30197"/>
    <cellStyle name="Normal 4 2 2 2 14 2" xfId="39708"/>
    <cellStyle name="Normal 4 2 2 2 15" xfId="22618"/>
    <cellStyle name="Normal 4 2 2 2 2" xfId="1754"/>
    <cellStyle name="Normal 4 2 2 2 2 10" xfId="22652"/>
    <cellStyle name="Normal 4 2 2 2 2 10 2" xfId="39707"/>
    <cellStyle name="Normal 4 2 2 2 2 11" xfId="22651"/>
    <cellStyle name="Normal 4 2 2 2 2 11 2" xfId="39706"/>
    <cellStyle name="Normal 4 2 2 2 2 12" xfId="39705"/>
    <cellStyle name="Normal 4 2 2 2 2 13" xfId="39704"/>
    <cellStyle name="Normal 4 2 2 2 2 14" xfId="39703"/>
    <cellStyle name="Normal 4 2 2 2 2 15" xfId="53875"/>
    <cellStyle name="Normal 4 2 2 2 2 16" xfId="3495"/>
    <cellStyle name="Normal 4 2 2 2 2 2" xfId="1755"/>
    <cellStyle name="Normal 4 2 2 2 2 2 2" xfId="22654"/>
    <cellStyle name="Normal 4 2 2 2 2 2 2 10" xfId="39702"/>
    <cellStyle name="Normal 4 2 2 2 2 2 2 2" xfId="22655"/>
    <cellStyle name="Normal 4 2 2 2 2 2 2 2 2" xfId="22656"/>
    <cellStyle name="Normal 4 2 2 2 2 2 2 2 2 2" xfId="57405"/>
    <cellStyle name="Normal 4 2 2 2 2 2 2 2 3" xfId="39700"/>
    <cellStyle name="Normal 4 2 2 2 2 2 2 3" xfId="22657"/>
    <cellStyle name="Normal 4 2 2 2 2 2 2 3 2" xfId="22658"/>
    <cellStyle name="Normal 4 2 2 2 2 2 2 3 2 2" xfId="39699"/>
    <cellStyle name="Normal 4 2 2 2 2 2 2 3 3" xfId="33813"/>
    <cellStyle name="Normal 4 2 2 2 2 2 2 4" xfId="22659"/>
    <cellStyle name="Normal 4 2 2 2 2 2 2 4 2" xfId="22660"/>
    <cellStyle name="Normal 4 2 2 2 2 2 2 4 2 2" xfId="22661"/>
    <cellStyle name="Normal 4 2 2 2 2 2 2 4 2 2 2" xfId="39701"/>
    <cellStyle name="Normal 4 2 2 2 2 2 2 4 2 3" xfId="22662"/>
    <cellStyle name="Normal 4 2 2 2 2 2 2 4 2 3 2" xfId="53877"/>
    <cellStyle name="Normal 4 2 2 2 2 2 2 4 2 4" xfId="39697"/>
    <cellStyle name="Normal 4 2 2 2 2 2 2 4 3" xfId="22663"/>
    <cellStyle name="Normal 4 2 2 2 2 2 2 4 3 2" xfId="39696"/>
    <cellStyle name="Normal 4 2 2 2 2 2 2 4 4" xfId="22664"/>
    <cellStyle name="Normal 4 2 2 2 2 2 2 4 4 2" xfId="39695"/>
    <cellStyle name="Normal 4 2 2 2 2 2 2 4 5" xfId="22665"/>
    <cellStyle name="Normal 4 2 2 2 2 2 2 4 5 2" xfId="39698"/>
    <cellStyle name="Normal 4 2 2 2 2 2 2 4 6" xfId="53876"/>
    <cellStyle name="Normal 4 2 2 2 2 2 2 5" xfId="22666"/>
    <cellStyle name="Normal 4 2 2 2 2 2 2 5 2" xfId="22667"/>
    <cellStyle name="Normal 4 2 2 2 2 2 2 5 2 2" xfId="39694"/>
    <cellStyle name="Normal 4 2 2 2 2 2 2 5 3" xfId="22668"/>
    <cellStyle name="Normal 4 2 2 2 2 2 2 5 3 2" xfId="54831"/>
    <cellStyle name="Normal 4 2 2 2 2 2 2 5 4" xfId="39693"/>
    <cellStyle name="Normal 4 2 2 2 2 2 2 6" xfId="22669"/>
    <cellStyle name="Normal 4 2 2 2 2 2 2 6 2" xfId="54830"/>
    <cellStyle name="Normal 4 2 2 2 2 2 2 7" xfId="22670"/>
    <cellStyle name="Normal 4 2 2 2 2 2 2 7 2" xfId="33812"/>
    <cellStyle name="Normal 4 2 2 2 2 2 2 8" xfId="22671"/>
    <cellStyle name="Normal 4 2 2 2 2 2 2 8 2" xfId="54832"/>
    <cellStyle name="Normal 4 2 2 2 2 2 2 9" xfId="22672"/>
    <cellStyle name="Normal 4 2 2 2 2 2 2 9 2" xfId="55571"/>
    <cellStyle name="Normal 4 2 2 2 2 2 2_Risikomatrise samlet 2012" xfId="22673"/>
    <cellStyle name="Normal 4 2 2 2 2 2 3" xfId="22674"/>
    <cellStyle name="Normal 4 2 2 2 2 2 3 2" xfId="22675"/>
    <cellStyle name="Normal 4 2 2 2 2 2 3 2 2" xfId="22676"/>
    <cellStyle name="Normal 4 2 2 2 2 2 3 2 2 2" xfId="54829"/>
    <cellStyle name="Normal 4 2 2 2 2 2 3 2 3" xfId="39691"/>
    <cellStyle name="Normal 4 2 2 2 2 2 3 3" xfId="22677"/>
    <cellStyle name="Normal 4 2 2 2 2 2 3 3 2" xfId="22678"/>
    <cellStyle name="Normal 4 2 2 2 2 2 3 3 2 2" xfId="22679"/>
    <cellStyle name="Normal 4 2 2 2 2 2 3 3 2 2 2" xfId="30870"/>
    <cellStyle name="Normal 4 2 2 2 2 2 3 3 2 3" xfId="22680"/>
    <cellStyle name="Normal 4 2 2 2 2 2 3 3 2 3 2" xfId="54828"/>
    <cellStyle name="Normal 4 2 2 2 2 2 3 3 2 4" xfId="39690"/>
    <cellStyle name="Normal 4 2 2 2 2 2 3 3 3" xfId="22681"/>
    <cellStyle name="Normal 4 2 2 2 2 2 3 3 3 2" xfId="54827"/>
    <cellStyle name="Normal 4 2 2 2 2 2 3 3 4" xfId="22682"/>
    <cellStyle name="Normal 4 2 2 2 2 2 3 3 4 2" xfId="31976"/>
    <cellStyle name="Normal 4 2 2 2 2 2 3 3 5" xfId="22683"/>
    <cellStyle name="Normal 4 2 2 2 2 2 3 3 5 2" xfId="39692"/>
    <cellStyle name="Normal 4 2 2 2 2 2 3 3 6" xfId="39689"/>
    <cellStyle name="Normal 4 2 2 2 2 2 3 4" xfId="22684"/>
    <cellStyle name="Normal 4 2 2 2 2 2 3 4 2" xfId="22685"/>
    <cellStyle name="Normal 4 2 2 2 2 2 3 4 2 2" xfId="54826"/>
    <cellStyle name="Normal 4 2 2 2 2 2 3 4 3" xfId="22686"/>
    <cellStyle name="Normal 4 2 2 2 2 2 3 4 3 2" xfId="39687"/>
    <cellStyle name="Normal 4 2 2 2 2 2 3 4 4" xfId="39688"/>
    <cellStyle name="Normal 4 2 2 2 2 2 3 5" xfId="22687"/>
    <cellStyle name="Normal 4 2 2 2 2 2 3 5 2" xfId="54825"/>
    <cellStyle name="Normal 4 2 2 2 2 2 3 6" xfId="22688"/>
    <cellStyle name="Normal 4 2 2 2 2 2 3 6 2" xfId="4094"/>
    <cellStyle name="Normal 4 2 2 2 2 2 3 7" xfId="22689"/>
    <cellStyle name="Normal 4 2 2 2 2 2 3 7 2" xfId="39646"/>
    <cellStyle name="Normal 4 2 2 2 2 2 3 8" xfId="22690"/>
    <cellStyle name="Normal 4 2 2 2 2 2 3 8 2" xfId="52947"/>
    <cellStyle name="Normal 4 2 2 2 2 2 3 9" xfId="39686"/>
    <cellStyle name="Normal 4 2 2 2 2 2 4" xfId="22691"/>
    <cellStyle name="Normal 4 2 2 2 2 2 4 2" xfId="22692"/>
    <cellStyle name="Normal 4 2 2 2 2 2 4 2 2" xfId="22693"/>
    <cellStyle name="Normal 4 2 2 2 2 2 4 2 2 2" xfId="54824"/>
    <cellStyle name="Normal 4 2 2 2 2 2 4 2 3" xfId="39685"/>
    <cellStyle name="Normal 4 2 2 2 2 2 4 3" xfId="22694"/>
    <cellStyle name="Normal 4 2 2 2 2 2 4 3 2" xfId="39684"/>
    <cellStyle name="Normal 4 2 2 2 2 2 4 4" xfId="54823"/>
    <cellStyle name="Normal 4 2 2 2 2 2 5" xfId="22695"/>
    <cellStyle name="Normal 4 2 2 2 2 2 5 2" xfId="39683"/>
    <cellStyle name="Normal 4 2 2 2 2 2 6" xfId="30198"/>
    <cellStyle name="Normal 4 2 2 2 2 2 6 2" xfId="39682"/>
    <cellStyle name="Normal 4 2 2 2 2 2 7" xfId="22653"/>
    <cellStyle name="Normal 4 2 2 2 2 2_Risikomatrise samlet 2012" xfId="22696"/>
    <cellStyle name="Normal 4 2 2 2 2 3" xfId="22697"/>
    <cellStyle name="Normal 4 2 2 2 2 3 2" xfId="22698"/>
    <cellStyle name="Normal 4 2 2 2 2 3 2 2" xfId="22699"/>
    <cellStyle name="Normal 4 2 2 2 2 3 2 2 2" xfId="39681"/>
    <cellStyle name="Normal 4 2 2 2 2 3 2 3" xfId="39680"/>
    <cellStyle name="Normal 4 2 2 2 2 3 3" xfId="22700"/>
    <cellStyle name="Normal 4 2 2 2 2 3 3 2" xfId="39679"/>
    <cellStyle name="Normal 4 2 2 2 2 3 4" xfId="39678"/>
    <cellStyle name="Normal 4 2 2 2 2 4" xfId="22701"/>
    <cellStyle name="Normal 4 2 2 2 2 4 2" xfId="22702"/>
    <cellStyle name="Normal 4 2 2 2 2 4 2 2" xfId="22703"/>
    <cellStyle name="Normal 4 2 2 2 2 4 2 2 2" xfId="39677"/>
    <cellStyle name="Normal 4 2 2 2 2 4 2 3" xfId="22704"/>
    <cellStyle name="Normal 4 2 2 2 2 4 2 3 2" xfId="39676"/>
    <cellStyle name="Normal 4 2 2 2 2 4 2 4" xfId="39675"/>
    <cellStyle name="Normal 4 2 2 2 2 4 3" xfId="22705"/>
    <cellStyle name="Normal 4 2 2 2 2 4 3 2" xfId="39674"/>
    <cellStyle name="Normal 4 2 2 2 2 4 4" xfId="22706"/>
    <cellStyle name="Normal 4 2 2 2 2 4 4 2" xfId="39673"/>
    <cellStyle name="Normal 4 2 2 2 2 4 5" xfId="22707"/>
    <cellStyle name="Normal 4 2 2 2 2 4 5 2" xfId="39672"/>
    <cellStyle name="Normal 4 2 2 2 2 4 6" xfId="39671"/>
    <cellStyle name="Normal 4 2 2 2 2 5" xfId="22708"/>
    <cellStyle name="Normal 4 2 2 2 2 5 2" xfId="22709"/>
    <cellStyle name="Normal 4 2 2 2 2 5 2 2" xfId="39670"/>
    <cellStyle name="Normal 4 2 2 2 2 5 3" xfId="22710"/>
    <cellStyle name="Normal 4 2 2 2 2 5 3 2" xfId="39669"/>
    <cellStyle name="Normal 4 2 2 2 2 5 4" xfId="39668"/>
    <cellStyle name="Normal 4 2 2 2 2 6" xfId="22711"/>
    <cellStyle name="Normal 4 2 2 2 2 6 2" xfId="39667"/>
    <cellStyle name="Normal 4 2 2 2 2 7" xfId="22712"/>
    <cellStyle name="Normal 4 2 2 2 2 7 2" xfId="39666"/>
    <cellStyle name="Normal 4 2 2 2 2 8" xfId="22713"/>
    <cellStyle name="Normal 4 2 2 2 2 8 2" xfId="39665"/>
    <cellStyle name="Normal 4 2 2 2 2 9" xfId="22714"/>
    <cellStyle name="Normal 4 2 2 2 2 9 2" xfId="39664"/>
    <cellStyle name="Normal 4 2 2 2 2_Score samlet Q4 2011" xfId="22715"/>
    <cellStyle name="Normal 4 2 2 2 3" xfId="1756"/>
    <cellStyle name="Normal 4 2 2 2 3 2" xfId="22717"/>
    <cellStyle name="Normal 4 2 2 2 3 2 2" xfId="39663"/>
    <cellStyle name="Normal 4 2 2 2 3 3" xfId="30199"/>
    <cellStyle name="Normal 4 2 2 2 3 3 2" xfId="39662"/>
    <cellStyle name="Normal 4 2 2 2 3 4" xfId="22716"/>
    <cellStyle name="Normal 4 2 2 2 4" xfId="22718"/>
    <cellStyle name="Normal 4 2 2 2 4 2" xfId="22719"/>
    <cellStyle name="Normal 4 2 2 2 4 2 2" xfId="22720"/>
    <cellStyle name="Normal 4 2 2 2 4 2 2 2" xfId="39661"/>
    <cellStyle name="Normal 4 2 2 2 4 2 3" xfId="39660"/>
    <cellStyle name="Normal 4 2 2 2 4 3" xfId="22721"/>
    <cellStyle name="Normal 4 2 2 2 4 3 2" xfId="39659"/>
    <cellStyle name="Normal 4 2 2 2 4 4" xfId="39658"/>
    <cellStyle name="Normal 4 2 2 2 5" xfId="22722"/>
    <cellStyle name="Normal 4 2 2 2 5 2" xfId="22723"/>
    <cellStyle name="Normal 4 2 2 2 5 2 2" xfId="39657"/>
    <cellStyle name="Normal 4 2 2 2 5 3" xfId="39656"/>
    <cellStyle name="Normal 4 2 2 2 6" xfId="22724"/>
    <cellStyle name="Normal 4 2 2 2 6 2" xfId="22725"/>
    <cellStyle name="Normal 4 2 2 2 6 2 2" xfId="39655"/>
    <cellStyle name="Normal 4 2 2 2 6 3" xfId="39654"/>
    <cellStyle name="Normal 4 2 2 2 7" xfId="22726"/>
    <cellStyle name="Normal 4 2 2 2 7 2" xfId="22727"/>
    <cellStyle name="Normal 4 2 2 2 7 2 2" xfId="33384"/>
    <cellStyle name="Normal 4 2 2 2 7 3" xfId="39652"/>
    <cellStyle name="Normal 4 2 2 2 8" xfId="22728"/>
    <cellStyle name="Normal 4 2 2 2 8 2" xfId="22729"/>
    <cellStyle name="Normal 4 2 2 2 8 2 2" xfId="39651"/>
    <cellStyle name="Normal 4 2 2 2 8 3" xfId="39650"/>
    <cellStyle name="Normal 4 2 2 2 9" xfId="22730"/>
    <cellStyle name="Normal 4 2 2 2 9 2" xfId="22731"/>
    <cellStyle name="Normal 4 2 2 2 9 2 2" xfId="22732"/>
    <cellStyle name="Normal 4 2 2 2 9 2 2 2" xfId="22733"/>
    <cellStyle name="Normal 4 2 2 2 9 2 2 2 2" xfId="39649"/>
    <cellStyle name="Normal 4 2 2 2 9 2 2 3" xfId="39648"/>
    <cellStyle name="Normal 4 2 2 2 9 2 3" xfId="22734"/>
    <cellStyle name="Normal 4 2 2 2 9 2 3 2" xfId="39647"/>
    <cellStyle name="Normal 4 2 2 2 9 2 4" xfId="22735"/>
    <cellStyle name="Normal 4 2 2 2 9 2 4 2" xfId="53615"/>
    <cellStyle name="Normal 4 2 2 2 9 2 5" xfId="22736"/>
    <cellStyle name="Normal 4 2 2 2 9 2 5 2" xfId="30869"/>
    <cellStyle name="Normal 4 2 2 2 9 2 6" xfId="55422"/>
    <cellStyle name="Normal 4 2 2 2 9 3" xfId="22737"/>
    <cellStyle name="Normal 4 2 2 2 9 3 2" xfId="22738"/>
    <cellStyle name="Normal 4 2 2 2 9 3 2 2" xfId="34880"/>
    <cellStyle name="Normal 4 2 2 2 9 3 3" xfId="22739"/>
    <cellStyle name="Normal 4 2 2 2 9 3 3 2" xfId="31975"/>
    <cellStyle name="Normal 4 2 2 2 9 3 4" xfId="52946"/>
    <cellStyle name="Normal 4 2 2 2 9 4" xfId="22740"/>
    <cellStyle name="Normal 4 2 2 2 9 4 2" xfId="31863"/>
    <cellStyle name="Normal 4 2 2 2 9 5" xfId="22741"/>
    <cellStyle name="Normal 4 2 2 2 9 5 2" xfId="39653"/>
    <cellStyle name="Normal 4 2 2 2 9 6" xfId="22742"/>
    <cellStyle name="Normal 4 2 2 2 9 6 2" xfId="52945"/>
    <cellStyle name="Normal 4 2 2 2 9 7" xfId="22743"/>
    <cellStyle name="Normal 4 2 2 2 9 7 2" xfId="54550"/>
    <cellStyle name="Normal 4 2 2 2 9 8" xfId="39645"/>
    <cellStyle name="Normal 4 2 2 2_Risikomatrise BM 2012" xfId="22744"/>
    <cellStyle name="Normal 4 2 2 20" xfId="52944"/>
    <cellStyle name="Normal 4 2 2 21" xfId="53614"/>
    <cellStyle name="Normal 4 2 2 22" xfId="3494"/>
    <cellStyle name="Normal 4 2 2 3" xfId="1757"/>
    <cellStyle name="Normal 4 2 2 3 2" xfId="22746"/>
    <cellStyle name="Normal 4 2 2 3 2 2" xfId="22747"/>
    <cellStyle name="Normal 4 2 2 3 2 2 2" xfId="53870"/>
    <cellStyle name="Normal 4 2 2 3 2 3" xfId="52943"/>
    <cellStyle name="Normal 4 2 2 3 3" xfId="22748"/>
    <cellStyle name="Normal 4 2 2 3 3 2" xfId="22749"/>
    <cellStyle name="Normal 4 2 2 3 3 2 2" xfId="22750"/>
    <cellStyle name="Normal 4 2 2 3 3 2 2 2" xfId="22751"/>
    <cellStyle name="Normal 4 2 2 3 3 2 2 2 2" xfId="34879"/>
    <cellStyle name="Normal 4 2 2 3 3 2 2 3" xfId="22752"/>
    <cellStyle name="Normal 4 2 2 3 3 2 2 3 2" xfId="39644"/>
    <cellStyle name="Normal 4 2 2 3 3 2 2 4" xfId="52942"/>
    <cellStyle name="Normal 4 2 2 3 3 2 3" xfId="22753"/>
    <cellStyle name="Normal 4 2 2 3 3 2 3 2" xfId="4218"/>
    <cellStyle name="Normal 4 2 2 3 3 2 4" xfId="22754"/>
    <cellStyle name="Normal 4 2 2 3 3 2 4 2" xfId="39643"/>
    <cellStyle name="Normal 4 2 2 3 3 2 5" xfId="22755"/>
    <cellStyle name="Normal 4 2 2 3 3 2 5 2" xfId="52941"/>
    <cellStyle name="Normal 4 2 2 3 3 2 6" xfId="54549"/>
    <cellStyle name="Normal 4 2 2 3 3 3" xfId="22756"/>
    <cellStyle name="Normal 4 2 2 3 3 3 2" xfId="22757"/>
    <cellStyle name="Normal 4 2 2 3 3 3 2 2" xfId="39642"/>
    <cellStyle name="Normal 4 2 2 3 3 3 3" xfId="22758"/>
    <cellStyle name="Normal 4 2 2 3 3 3 3 2" xfId="52940"/>
    <cellStyle name="Normal 4 2 2 3 3 3 4" xfId="53613"/>
    <cellStyle name="Normal 4 2 2 3 3 4" xfId="22759"/>
    <cellStyle name="Normal 4 2 2 3 3 4 2" xfId="39641"/>
    <cellStyle name="Normal 4 2 2 3 3 5" xfId="22760"/>
    <cellStyle name="Normal 4 2 2 3 3 5 2" xfId="52939"/>
    <cellStyle name="Normal 4 2 2 3 3 6" xfId="22761"/>
    <cellStyle name="Normal 4 2 2 3 3 6 2" xfId="54548"/>
    <cellStyle name="Normal 4 2 2 3 3 7" xfId="22762"/>
    <cellStyle name="Normal 4 2 2 3 3 7 2" xfId="39640"/>
    <cellStyle name="Normal 4 2 2 3 3 8" xfId="52938"/>
    <cellStyle name="Normal 4 2 2 3 4" xfId="22763"/>
    <cellStyle name="Normal 4 2 2 3 4 2" xfId="31862"/>
    <cellStyle name="Normal 4 2 2 3 5" xfId="30200"/>
    <cellStyle name="Normal 4 2 2 3 5 2" xfId="39639"/>
    <cellStyle name="Normal 4 2 2 3 6" xfId="22745"/>
    <cellStyle name="Normal 4 2 2 3_Risikomatrise samlet 2012" xfId="22764"/>
    <cellStyle name="Normal 4 2 2 4" xfId="1758"/>
    <cellStyle name="Normal 4 2 2 4 10" xfId="22765"/>
    <cellStyle name="Normal 4 2 2 4 10 2" xfId="39638"/>
    <cellStyle name="Normal 4 2 2 4 11" xfId="39637"/>
    <cellStyle name="Normal 4 2 2 4 12" xfId="39636"/>
    <cellStyle name="Normal 4 2 2 4 13" xfId="39635"/>
    <cellStyle name="Normal 4 2 2 4 14" xfId="39634"/>
    <cellStyle name="Normal 4 2 2 4 15" xfId="3496"/>
    <cellStyle name="Normal 4 2 2 4 2" xfId="22766"/>
    <cellStyle name="Normal 4 2 2 4 2 2" xfId="22767"/>
    <cellStyle name="Normal 4 2 2 4 2 2 2" xfId="39633"/>
    <cellStyle name="Normal 4 2 2 4 2 3" xfId="39632"/>
    <cellStyle name="Normal 4 2 2 4 3" xfId="22768"/>
    <cellStyle name="Normal 4 2 2 4 3 2" xfId="22769"/>
    <cellStyle name="Normal 4 2 2 4 3 2 2" xfId="22770"/>
    <cellStyle name="Normal 4 2 2 4 3 2 2 2" xfId="39631"/>
    <cellStyle name="Normal 4 2 2 4 3 2 3" xfId="22771"/>
    <cellStyle name="Normal 4 2 2 4 3 2 3 2" xfId="39630"/>
    <cellStyle name="Normal 4 2 2 4 3 2 4" xfId="39629"/>
    <cellStyle name="Normal 4 2 2 4 3 3" xfId="22772"/>
    <cellStyle name="Normal 4 2 2 4 3 3 2" xfId="39628"/>
    <cellStyle name="Normal 4 2 2 4 3 4" xfId="22773"/>
    <cellStyle name="Normal 4 2 2 4 3 4 2" xfId="39627"/>
    <cellStyle name="Normal 4 2 2 4 3 5" xfId="22774"/>
    <cellStyle name="Normal 4 2 2 4 3 5 2" xfId="39626"/>
    <cellStyle name="Normal 4 2 2 4 3 6" xfId="39625"/>
    <cellStyle name="Normal 4 2 2 4 4" xfId="22775"/>
    <cellStyle name="Normal 4 2 2 4 4 2" xfId="22776"/>
    <cellStyle name="Normal 4 2 2 4 4 2 2" xfId="39624"/>
    <cellStyle name="Normal 4 2 2 4 4 3" xfId="22777"/>
    <cellStyle name="Normal 4 2 2 4 4 3 2" xfId="39623"/>
    <cellStyle name="Normal 4 2 2 4 4 4" xfId="39622"/>
    <cellStyle name="Normal 4 2 2 4 5" xfId="22778"/>
    <cellStyle name="Normal 4 2 2 4 5 2" xfId="39621"/>
    <cellStyle name="Normal 4 2 2 4 6" xfId="22779"/>
    <cellStyle name="Normal 4 2 2 4 6 2" xfId="39620"/>
    <cellStyle name="Normal 4 2 2 4 7" xfId="22780"/>
    <cellStyle name="Normal 4 2 2 4 7 2" xfId="39619"/>
    <cellStyle name="Normal 4 2 2 4 8" xfId="22781"/>
    <cellStyle name="Normal 4 2 2 4 8 2" xfId="39618"/>
    <cellStyle name="Normal 4 2 2 4 9" xfId="22782"/>
    <cellStyle name="Normal 4 2 2 4 9 2" xfId="39617"/>
    <cellStyle name="Normal 4 2 2 5" xfId="22783"/>
    <cellStyle name="Normal 4 2 2 5 2" xfId="22784"/>
    <cellStyle name="Normal 4 2 2 5 2 2" xfId="22785"/>
    <cellStyle name="Normal 4 2 2 5 2 2 2" xfId="39616"/>
    <cellStyle name="Normal 4 2 2 5 2 3" xfId="39615"/>
    <cellStyle name="Normal 4 2 2 5 3" xfId="22786"/>
    <cellStyle name="Normal 4 2 2 5 3 2" xfId="22787"/>
    <cellStyle name="Normal 4 2 2 5 3 2 2" xfId="22788"/>
    <cellStyle name="Normal 4 2 2 5 3 2 2 2" xfId="39614"/>
    <cellStyle name="Normal 4 2 2 5 3 2 3" xfId="22789"/>
    <cellStyle name="Normal 4 2 2 5 3 2 3 2" xfId="39613"/>
    <cellStyle name="Normal 4 2 2 5 3 2 4" xfId="39612"/>
    <cellStyle name="Normal 4 2 2 5 3 3" xfId="22790"/>
    <cellStyle name="Normal 4 2 2 5 3 3 2" xfId="39611"/>
    <cellStyle name="Normal 4 2 2 5 3 4" xfId="22791"/>
    <cellStyle name="Normal 4 2 2 5 3 4 2" xfId="39610"/>
    <cellStyle name="Normal 4 2 2 5 3 5" xfId="22792"/>
    <cellStyle name="Normal 4 2 2 5 3 5 2" xfId="39609"/>
    <cellStyle name="Normal 4 2 2 5 3 6" xfId="39608"/>
    <cellStyle name="Normal 4 2 2 5 4" xfId="22793"/>
    <cellStyle name="Normal 4 2 2 5 4 2" xfId="22794"/>
    <cellStyle name="Normal 4 2 2 5 4 2 2" xfId="39607"/>
    <cellStyle name="Normal 4 2 2 5 4 3" xfId="22795"/>
    <cellStyle name="Normal 4 2 2 5 4 3 2" xfId="39606"/>
    <cellStyle name="Normal 4 2 2 5 4 4" xfId="57402"/>
    <cellStyle name="Normal 4 2 2 5 5" xfId="22796"/>
    <cellStyle name="Normal 4 2 2 5 5 2" xfId="39604"/>
    <cellStyle name="Normal 4 2 2 5 6" xfId="22797"/>
    <cellStyle name="Normal 4 2 2 5 6 2" xfId="39603"/>
    <cellStyle name="Normal 4 2 2 5 7" xfId="22798"/>
    <cellStyle name="Normal 4 2 2 5 7 2" xfId="39602"/>
    <cellStyle name="Normal 4 2 2 5 8" xfId="22799"/>
    <cellStyle name="Normal 4 2 2 5 8 2" xfId="39601"/>
    <cellStyle name="Normal 4 2 2 5 9" xfId="39600"/>
    <cellStyle name="Normal 4 2 2 6" xfId="22800"/>
    <cellStyle name="Normal 4 2 2 6 2" xfId="22801"/>
    <cellStyle name="Normal 4 2 2 6 2 2" xfId="39599"/>
    <cellStyle name="Normal 4 2 2 6 3" xfId="39598"/>
    <cellStyle name="Normal 4 2 2 7" xfId="22802"/>
    <cellStyle name="Normal 4 2 2 7 2" xfId="22803"/>
    <cellStyle name="Normal 4 2 2 7 2 2" xfId="22804"/>
    <cellStyle name="Normal 4 2 2 7 2 2 2" xfId="39597"/>
    <cellStyle name="Normal 4 2 2 7 2 3" xfId="39596"/>
    <cellStyle name="Normal 4 2 2 7 3" xfId="22805"/>
    <cellStyle name="Normal 4 2 2 7 3 2" xfId="22806"/>
    <cellStyle name="Normal 4 2 2 7 3 2 2" xfId="22807"/>
    <cellStyle name="Normal 4 2 2 7 3 2 2 2" xfId="39595"/>
    <cellStyle name="Normal 4 2 2 7 3 2 3" xfId="22808"/>
    <cellStyle name="Normal 4 2 2 7 3 2 3 2" xfId="33783"/>
    <cellStyle name="Normal 4 2 2 7 3 2 4" xfId="39605"/>
    <cellStyle name="Normal 4 2 2 7 3 3" xfId="22809"/>
    <cellStyle name="Normal 4 2 2 7 3 3 2" xfId="39554"/>
    <cellStyle name="Normal 4 2 2 7 3 4" xfId="22810"/>
    <cellStyle name="Normal 4 2 2 7 3 4 2" xfId="53874"/>
    <cellStyle name="Normal 4 2 2 7 3 5" xfId="22811"/>
    <cellStyle name="Normal 4 2 2 7 3 5 2" xfId="39593"/>
    <cellStyle name="Normal 4 2 2 7 3 6" xfId="30868"/>
    <cellStyle name="Normal 4 2 2 7 4" xfId="22812"/>
    <cellStyle name="Normal 4 2 2 7 4 2" xfId="22813"/>
    <cellStyle name="Normal 4 2 2 7 4 2 2" xfId="39594"/>
    <cellStyle name="Normal 4 2 2 7 4 3" xfId="22814"/>
    <cellStyle name="Normal 4 2 2 7 4 3 2" xfId="39592"/>
    <cellStyle name="Normal 4 2 2 7 4 4" xfId="39591"/>
    <cellStyle name="Normal 4 2 2 7 5" xfId="22815"/>
    <cellStyle name="Normal 4 2 2 7 5 2" xfId="39590"/>
    <cellStyle name="Normal 4 2 2 7 6" xfId="22816"/>
    <cellStyle name="Normal 4 2 2 7 6 2" xfId="39589"/>
    <cellStyle name="Normal 4 2 2 7 7" xfId="22817"/>
    <cellStyle name="Normal 4 2 2 7 7 2" xfId="39588"/>
    <cellStyle name="Normal 4 2 2 7 8" xfId="22818"/>
    <cellStyle name="Normal 4 2 2 7 8 2" xfId="39587"/>
    <cellStyle name="Normal 4 2 2 7 9" xfId="39586"/>
    <cellStyle name="Normal 4 2 2 8" xfId="22819"/>
    <cellStyle name="Normal 4 2 2 8 2" xfId="22820"/>
    <cellStyle name="Normal 4 2 2 8 2 2" xfId="22821"/>
    <cellStyle name="Normal 4 2 2 8 2 2 2" xfId="39585"/>
    <cellStyle name="Normal 4 2 2 8 2 3" xfId="39584"/>
    <cellStyle name="Normal 4 2 2 8 3" xfId="22822"/>
    <cellStyle name="Normal 4 2 2 8 3 2" xfId="22823"/>
    <cellStyle name="Normal 4 2 2 8 3 2 2" xfId="22824"/>
    <cellStyle name="Normal 4 2 2 8 3 2 2 2" xfId="39583"/>
    <cellStyle name="Normal 4 2 2 8 3 2 3" xfId="22825"/>
    <cellStyle name="Normal 4 2 2 8 3 2 3 2" xfId="39582"/>
    <cellStyle name="Normal 4 2 2 8 3 2 4" xfId="39581"/>
    <cellStyle name="Normal 4 2 2 8 3 3" xfId="22826"/>
    <cellStyle name="Normal 4 2 2 8 3 3 2" xfId="39580"/>
    <cellStyle name="Normal 4 2 2 8 3 4" xfId="22827"/>
    <cellStyle name="Normal 4 2 2 8 3 4 2" xfId="39579"/>
    <cellStyle name="Normal 4 2 2 8 3 5" xfId="22828"/>
    <cellStyle name="Normal 4 2 2 8 3 5 2" xfId="39578"/>
    <cellStyle name="Normal 4 2 2 8 3 6" xfId="39577"/>
    <cellStyle name="Normal 4 2 2 8 4" xfId="22829"/>
    <cellStyle name="Normal 4 2 2 8 4 2" xfId="22830"/>
    <cellStyle name="Normal 4 2 2 8 4 2 2" xfId="39576"/>
    <cellStyle name="Normal 4 2 2 8 4 3" xfId="22831"/>
    <cellStyle name="Normal 4 2 2 8 4 3 2" xfId="39575"/>
    <cellStyle name="Normal 4 2 2 8 4 4" xfId="39574"/>
    <cellStyle name="Normal 4 2 2 8 5" xfId="22832"/>
    <cellStyle name="Normal 4 2 2 8 5 2" xfId="39573"/>
    <cellStyle name="Normal 4 2 2 8 6" xfId="22833"/>
    <cellStyle name="Normal 4 2 2 8 6 2" xfId="39572"/>
    <cellStyle name="Normal 4 2 2 8 7" xfId="22834"/>
    <cellStyle name="Normal 4 2 2 8 7 2" xfId="39571"/>
    <cellStyle name="Normal 4 2 2 8 8" xfId="22835"/>
    <cellStyle name="Normal 4 2 2 8 8 2" xfId="39570"/>
    <cellStyle name="Normal 4 2 2 8 9" xfId="39569"/>
    <cellStyle name="Normal 4 2 2 9" xfId="22836"/>
    <cellStyle name="Normal 4 2 2 9 2" xfId="22837"/>
    <cellStyle name="Normal 4 2 2 9 2 2" xfId="22838"/>
    <cellStyle name="Normal 4 2 2 9 2 2 2" xfId="39568"/>
    <cellStyle name="Normal 4 2 2 9 2 3" xfId="39567"/>
    <cellStyle name="Normal 4 2 2 9 3" xfId="22839"/>
    <cellStyle name="Normal 4 2 2 9 3 2" xfId="39566"/>
    <cellStyle name="Normal 4 2 2 9 4" xfId="39565"/>
    <cellStyle name="Normal 4 2 2_Risikomatrise samlet 2012" xfId="22840"/>
    <cellStyle name="Normal 4 2 20" xfId="57973"/>
    <cellStyle name="Normal 4 2 21" xfId="1751"/>
    <cellStyle name="Normal 4 2 3" xfId="1759"/>
    <cellStyle name="Normal 4 2 3 10" xfId="22842"/>
    <cellStyle name="Normal 4 2 3 10 2" xfId="39564"/>
    <cellStyle name="Normal 4 2 3 11" xfId="22843"/>
    <cellStyle name="Normal 4 2 3 11 2" xfId="39563"/>
    <cellStyle name="Normal 4 2 3 12" xfId="22844"/>
    <cellStyle name="Normal 4 2 3 12 2" xfId="39562"/>
    <cellStyle name="Normal 4 2 3 13" xfId="22845"/>
    <cellStyle name="Normal 4 2 3 13 2" xfId="39561"/>
    <cellStyle name="Normal 4 2 3 14" xfId="22841"/>
    <cellStyle name="Normal 4 2 3 14 2" xfId="39560"/>
    <cellStyle name="Normal 4 2 3 15" xfId="39559"/>
    <cellStyle name="Normal 4 2 3 16" xfId="39558"/>
    <cellStyle name="Normal 4 2 3 17" xfId="39557"/>
    <cellStyle name="Normal 4 2 3 18" xfId="30867"/>
    <cellStyle name="Normal 4 2 3 19" xfId="3497"/>
    <cellStyle name="Normal 4 2 3 2" xfId="22846"/>
    <cellStyle name="Normal 4 2 3 2 2" xfId="22847"/>
    <cellStyle name="Normal 4 2 3 2 2 2" xfId="39556"/>
    <cellStyle name="Normal 4 2 3 2 3" xfId="39555"/>
    <cellStyle name="Normal 4 2 3 3" xfId="22848"/>
    <cellStyle name="Normal 4 2 3 3 2" xfId="22849"/>
    <cellStyle name="Normal 4 2 3 3 2 2" xfId="22850"/>
    <cellStyle name="Normal 4 2 3 3 2 2 2" xfId="32519"/>
    <cellStyle name="Normal 4 2 3 3 2 3" xfId="39114"/>
    <cellStyle name="Normal 4 2 3 3 3" xfId="22851"/>
    <cellStyle name="Normal 4 2 3 3 3 2" xfId="56694"/>
    <cellStyle name="Normal 4 2 3 3 4" xfId="53872"/>
    <cellStyle name="Normal 4 2 3 4" xfId="22852"/>
    <cellStyle name="Normal 4 2 3 4 2" xfId="22853"/>
    <cellStyle name="Normal 4 2 3 4 2 2" xfId="22854"/>
    <cellStyle name="Normal 4 2 3 4 2 2 2" xfId="22855"/>
    <cellStyle name="Normal 4 2 3 4 2 2 2 2" xfId="22856"/>
    <cellStyle name="Normal 4 2 3 4 2 2 2 2 2" xfId="39553"/>
    <cellStyle name="Normal 4 2 3 4 2 2 2 3" xfId="32518"/>
    <cellStyle name="Normal 4 2 3 4 2 2 3" xfId="22857"/>
    <cellStyle name="Normal 4 2 3 4 2 2 3 2" xfId="39552"/>
    <cellStyle name="Normal 4 2 3 4 2 2 4" xfId="22858"/>
    <cellStyle name="Normal 4 2 3 4 2 2 4 2" xfId="39551"/>
    <cellStyle name="Normal 4 2 3 4 2 2 5" xfId="22859"/>
    <cellStyle name="Normal 4 2 3 4 2 2 5 2" xfId="39550"/>
    <cellStyle name="Normal 4 2 3 4 2 2 6" xfId="39549"/>
    <cellStyle name="Normal 4 2 3 4 2 3" xfId="22860"/>
    <cellStyle name="Normal 4 2 3 4 2 3 2" xfId="22861"/>
    <cellStyle name="Normal 4 2 3 4 2 3 2 2" xfId="33810"/>
    <cellStyle name="Normal 4 2 3 4 2 3 3" xfId="22862"/>
    <cellStyle name="Normal 4 2 3 4 2 3 3 2" xfId="30866"/>
    <cellStyle name="Normal 4 2 3 4 2 3 4" xfId="39548"/>
    <cellStyle name="Normal 4 2 3 4 2 4" xfId="22863"/>
    <cellStyle name="Normal 4 2 3 4 2 4 2" xfId="39547"/>
    <cellStyle name="Normal 4 2 3 4 2 5" xfId="22864"/>
    <cellStyle name="Normal 4 2 3 4 2 5 2" xfId="39546"/>
    <cellStyle name="Normal 4 2 3 4 2 6" xfId="22865"/>
    <cellStyle name="Normal 4 2 3 4 2 6 2" xfId="39545"/>
    <cellStyle name="Normal 4 2 3 4 2 7" xfId="22866"/>
    <cellStyle name="Normal 4 2 3 4 2 7 2" xfId="30865"/>
    <cellStyle name="Normal 4 2 3 4 2 8" xfId="22867"/>
    <cellStyle name="Normal 4 2 3 4 2 8 2" xfId="39544"/>
    <cellStyle name="Normal 4 2 3 4 2 9" xfId="39543"/>
    <cellStyle name="Normal 4 2 3 4 3" xfId="22868"/>
    <cellStyle name="Normal 4 2 3 4 3 2" xfId="22869"/>
    <cellStyle name="Normal 4 2 3 4 3 2 2" xfId="39542"/>
    <cellStyle name="Normal 4 2 3 4 3 3" xfId="22870"/>
    <cellStyle name="Normal 4 2 3 4 3 3 2" xfId="39541"/>
    <cellStyle name="Normal 4 2 3 4 3 4" xfId="22871"/>
    <cellStyle name="Normal 4 2 3 4 3 4 2" xfId="39540"/>
    <cellStyle name="Normal 4 2 3 4 3 5" xfId="39539"/>
    <cellStyle name="Normal 4 2 3 4 4" xfId="22872"/>
    <cellStyle name="Normal 4 2 3 4 4 2" xfId="39538"/>
    <cellStyle name="Normal 4 2 3 4 5" xfId="30864"/>
    <cellStyle name="Normal 4 2 3 5" xfId="22873"/>
    <cellStyle name="Normal 4 2 3 5 2" xfId="22874"/>
    <cellStyle name="Normal 4 2 3 5 2 2" xfId="22875"/>
    <cellStyle name="Normal 4 2 3 5 2 2 2" xfId="22876"/>
    <cellStyle name="Normal 4 2 3 5 2 2 2 2" xfId="39537"/>
    <cellStyle name="Normal 4 2 3 5 2 2 3" xfId="39536"/>
    <cellStyle name="Normal 4 2 3 5 2 3" xfId="22877"/>
    <cellStyle name="Normal 4 2 3 5 2 3 2" xfId="39535"/>
    <cellStyle name="Normal 4 2 3 5 2 4" xfId="22878"/>
    <cellStyle name="Normal 4 2 3 5 2 4 2" xfId="39534"/>
    <cellStyle name="Normal 4 2 3 5 2 5" xfId="22879"/>
    <cellStyle name="Normal 4 2 3 5 2 5 2" xfId="39533"/>
    <cellStyle name="Normal 4 2 3 5 2 6" xfId="39532"/>
    <cellStyle name="Normal 4 2 3 5 3" xfId="22880"/>
    <cellStyle name="Normal 4 2 3 5 3 2" xfId="22881"/>
    <cellStyle name="Normal 4 2 3 5 3 2 2" xfId="39531"/>
    <cellStyle name="Normal 4 2 3 5 3 3" xfId="22882"/>
    <cellStyle name="Normal 4 2 3 5 3 3 2" xfId="39530"/>
    <cellStyle name="Normal 4 2 3 5 3 4" xfId="39529"/>
    <cellStyle name="Normal 4 2 3 5 4" xfId="22883"/>
    <cellStyle name="Normal 4 2 3 5 4 2" xfId="39528"/>
    <cellStyle name="Normal 4 2 3 5 5" xfId="22884"/>
    <cellStyle name="Normal 4 2 3 5 5 2" xfId="39527"/>
    <cellStyle name="Normal 4 2 3 5 6" xfId="22885"/>
    <cellStyle name="Normal 4 2 3 5 6 2" xfId="56708"/>
    <cellStyle name="Normal 4 2 3 5 7" xfId="22886"/>
    <cellStyle name="Normal 4 2 3 5 7 2" xfId="32517"/>
    <cellStyle name="Normal 4 2 3 5 8" xfId="39526"/>
    <cellStyle name="Normal 4 2 3 6" xfId="22887"/>
    <cellStyle name="Normal 4 2 3 6 2" xfId="22888"/>
    <cellStyle name="Normal 4 2 3 6 2 2" xfId="22889"/>
    <cellStyle name="Normal 4 2 3 6 2 2 2" xfId="22890"/>
    <cellStyle name="Normal 4 2 3 6 2 2 2 2" xfId="56707"/>
    <cellStyle name="Normal 4 2 3 6 2 2 3" xfId="32516"/>
    <cellStyle name="Normal 4 2 3 6 2 3" xfId="22891"/>
    <cellStyle name="Normal 4 2 3 6 2 3 2" xfId="39507"/>
    <cellStyle name="Normal 4 2 3 6 2 4" xfId="22892"/>
    <cellStyle name="Normal 4 2 3 6 2 4 2" xfId="56706"/>
    <cellStyle name="Normal 4 2 3 6 2 5" xfId="22893"/>
    <cellStyle name="Normal 4 2 3 6 2 5 2" xfId="39525"/>
    <cellStyle name="Normal 4 2 3 6 2 6" xfId="39524"/>
    <cellStyle name="Normal 4 2 3 6 3" xfId="22894"/>
    <cellStyle name="Normal 4 2 3 6 3 2" xfId="22895"/>
    <cellStyle name="Normal 4 2 3 6 3 2 2" xfId="57404"/>
    <cellStyle name="Normal 4 2 3 6 3 3" xfId="22896"/>
    <cellStyle name="Normal 4 2 3 6 3 3 2" xfId="39522"/>
    <cellStyle name="Normal 4 2 3 6 3 4" xfId="39521"/>
    <cellStyle name="Normal 4 2 3 6 4" xfId="22897"/>
    <cellStyle name="Normal 4 2 3 6 4 2" xfId="39520"/>
    <cellStyle name="Normal 4 2 3 6 5" xfId="22898"/>
    <cellStyle name="Normal 4 2 3 6 5 2" xfId="39519"/>
    <cellStyle name="Normal 4 2 3 6 6" xfId="22899"/>
    <cellStyle name="Normal 4 2 3 6 6 2" xfId="39518"/>
    <cellStyle name="Normal 4 2 3 6 7" xfId="22900"/>
    <cellStyle name="Normal 4 2 3 6 7 2" xfId="33809"/>
    <cellStyle name="Normal 4 2 3 6 8" xfId="39523"/>
    <cellStyle name="Normal 4 2 3 7" xfId="22901"/>
    <cellStyle name="Normal 4 2 3 7 2" xfId="22902"/>
    <cellStyle name="Normal 4 2 3 7 2 2" xfId="22903"/>
    <cellStyle name="Normal 4 2 3 7 2 2 2" xfId="53873"/>
    <cellStyle name="Normal 4 2 3 7 2 3" xfId="33383"/>
    <cellStyle name="Normal 4 2 3 7 3" xfId="22904"/>
    <cellStyle name="Normal 4 2 3 7 3 2" xfId="39515"/>
    <cellStyle name="Normal 4 2 3 7 4" xfId="22905"/>
    <cellStyle name="Normal 4 2 3 7 4 2" xfId="39514"/>
    <cellStyle name="Normal 4 2 3 7 5" xfId="22906"/>
    <cellStyle name="Normal 4 2 3 7 5 2" xfId="39513"/>
    <cellStyle name="Normal 4 2 3 7 6" xfId="39512"/>
    <cellStyle name="Normal 4 2 3 8" xfId="22907"/>
    <cellStyle name="Normal 4 2 3 8 2" xfId="22908"/>
    <cellStyle name="Normal 4 2 3 8 2 2" xfId="39511"/>
    <cellStyle name="Normal 4 2 3 8 3" xfId="22909"/>
    <cellStyle name="Normal 4 2 3 8 3 2" xfId="39510"/>
    <cellStyle name="Normal 4 2 3 8 4" xfId="39509"/>
    <cellStyle name="Normal 4 2 3 9" xfId="22910"/>
    <cellStyle name="Normal 4 2 3 9 2" xfId="39508"/>
    <cellStyle name="Normal 4 2 3_Risikomatrise BM 2012" xfId="22911"/>
    <cellStyle name="Normal 4 2 4" xfId="1760"/>
    <cellStyle name="Normal 4 2 4 2" xfId="22913"/>
    <cellStyle name="Normal 4 2 4 2 2" xfId="22914"/>
    <cellStyle name="Normal 4 2 4 2 2 2" xfId="22915"/>
    <cellStyle name="Normal 4 2 4 2 2 2 2" xfId="3932"/>
    <cellStyle name="Normal 4 2 4 2 2 3" xfId="39506"/>
    <cellStyle name="Normal 4 2 4 2 3" xfId="22916"/>
    <cellStyle name="Normal 4 2 4 2 3 2" xfId="39505"/>
    <cellStyle name="Normal 4 2 4 2 4" xfId="39504"/>
    <cellStyle name="Normal 4 2 4 3" xfId="22917"/>
    <cellStyle name="Normal 4 2 4 3 2" xfId="39503"/>
    <cellStyle name="Normal 4 2 4 4" xfId="30201"/>
    <cellStyle name="Normal 4 2 4 4 2" xfId="39502"/>
    <cellStyle name="Normal 4 2 4 5" xfId="22912"/>
    <cellStyle name="Normal 4 2 5" xfId="22918"/>
    <cellStyle name="Normal 4 2 5 2" xfId="22919"/>
    <cellStyle name="Normal 4 2 5 2 2" xfId="22920"/>
    <cellStyle name="Normal 4 2 5 2 2 2" xfId="39501"/>
    <cellStyle name="Normal 4 2 5 2 3" xfId="39500"/>
    <cellStyle name="Normal 4 2 5 3" xfId="22921"/>
    <cellStyle name="Normal 4 2 5 3 2" xfId="39499"/>
    <cellStyle name="Normal 4 2 5 4" xfId="39498"/>
    <cellStyle name="Normal 4 2 6" xfId="22922"/>
    <cellStyle name="Normal 4 2 6 2" xfId="22923"/>
    <cellStyle name="Normal 4 2 6 2 2" xfId="22924"/>
    <cellStyle name="Normal 4 2 6 2 2 2" xfId="39497"/>
    <cellStyle name="Normal 4 2 6 2 3" xfId="39496"/>
    <cellStyle name="Normal 4 2 6 3" xfId="22925"/>
    <cellStyle name="Normal 4 2 6 3 2" xfId="22926"/>
    <cellStyle name="Normal 4 2 6 3 2 2" xfId="22927"/>
    <cellStyle name="Normal 4 2 6 3 2 2 2" xfId="39495"/>
    <cellStyle name="Normal 4 2 6 3 2 3" xfId="22928"/>
    <cellStyle name="Normal 4 2 6 3 2 3 2" xfId="39494"/>
    <cellStyle name="Normal 4 2 6 3 2 4" xfId="39493"/>
    <cellStyle name="Normal 4 2 6 3 3" xfId="22929"/>
    <cellStyle name="Normal 4 2 6 3 3 2" xfId="39492"/>
    <cellStyle name="Normal 4 2 6 3 4" xfId="22930"/>
    <cellStyle name="Normal 4 2 6 3 4 2" xfId="39491"/>
    <cellStyle name="Normal 4 2 6 3 5" xfId="22931"/>
    <cellStyle name="Normal 4 2 6 3 5 2" xfId="39490"/>
    <cellStyle name="Normal 4 2 6 3 6" xfId="39489"/>
    <cellStyle name="Normal 4 2 6 4" xfId="22932"/>
    <cellStyle name="Normal 4 2 6 4 2" xfId="22933"/>
    <cellStyle name="Normal 4 2 6 4 2 2" xfId="30863"/>
    <cellStyle name="Normal 4 2 6 4 3" xfId="22934"/>
    <cellStyle name="Normal 4 2 6 4 3 2" xfId="39516"/>
    <cellStyle name="Normal 4 2 6 4 4" xfId="53871"/>
    <cellStyle name="Normal 4 2 6 5" xfId="22935"/>
    <cellStyle name="Normal 4 2 6 5 2" xfId="39487"/>
    <cellStyle name="Normal 4 2 6 6" xfId="22936"/>
    <cellStyle name="Normal 4 2 6 6 2" xfId="39486"/>
    <cellStyle name="Normal 4 2 6 7" xfId="22937"/>
    <cellStyle name="Normal 4 2 6 7 2" xfId="39485"/>
    <cellStyle name="Normal 4 2 6 8" xfId="22938"/>
    <cellStyle name="Normal 4 2 6 8 2" xfId="39484"/>
    <cellStyle name="Normal 4 2 6 9" xfId="39483"/>
    <cellStyle name="Normal 4 2 7" xfId="22939"/>
    <cellStyle name="Normal 4 2 7 2" xfId="22940"/>
    <cellStyle name="Normal 4 2 7 2 2" xfId="22941"/>
    <cellStyle name="Normal 4 2 7 2 2 2" xfId="39482"/>
    <cellStyle name="Normal 4 2 7 2 3" xfId="39481"/>
    <cellStyle name="Normal 4 2 7 3" xfId="22942"/>
    <cellStyle name="Normal 4 2 7 3 2" xfId="33807"/>
    <cellStyle name="Normal 4 2 7 4" xfId="39488"/>
    <cellStyle name="Normal 4 2 8" xfId="22943"/>
    <cellStyle name="Normal 4 2 8 2" xfId="22944"/>
    <cellStyle name="Normal 4 2 8 2 2" xfId="22945"/>
    <cellStyle name="Normal 4 2 8 2 2 2" xfId="39480"/>
    <cellStyle name="Normal 4 2 8 2 3" xfId="57403"/>
    <cellStyle name="Normal 4 2 8 3" xfId="22946"/>
    <cellStyle name="Normal 4 2 8 3 2" xfId="39478"/>
    <cellStyle name="Normal 4 2 8 4" xfId="33806"/>
    <cellStyle name="Normal 4 2 9" xfId="22947"/>
    <cellStyle name="Normal 4 2 9 2" xfId="22948"/>
    <cellStyle name="Normal 4 2 9 2 2" xfId="39479"/>
    <cellStyle name="Normal 4 2 9 3" xfId="22949"/>
    <cellStyle name="Normal 4 2 9 3 2" xfId="22950"/>
    <cellStyle name="Normal 4 2 9 3 2 2" xfId="22951"/>
    <cellStyle name="Normal 4 2 9 3 2 2 2" xfId="39477"/>
    <cellStyle name="Normal 4 2 9 3 2 3" xfId="39476"/>
    <cellStyle name="Normal 4 2 9 3 3" xfId="22952"/>
    <cellStyle name="Normal 4 2 9 3 3 2" xfId="39475"/>
    <cellStyle name="Normal 4 2 9 3 4" xfId="22953"/>
    <cellStyle name="Normal 4 2 9 3 4 2" xfId="39474"/>
    <cellStyle name="Normal 4 2 9 3 5" xfId="22954"/>
    <cellStyle name="Normal 4 2 9 3 5 2" xfId="39473"/>
    <cellStyle name="Normal 4 2 9 3 6" xfId="39472"/>
    <cellStyle name="Normal 4 2 9 4" xfId="22955"/>
    <cellStyle name="Normal 4 2 9 4 2" xfId="22956"/>
    <cellStyle name="Normal 4 2 9 4 2 2" xfId="39471"/>
    <cellStyle name="Normal 4 2 9 4 3" xfId="22957"/>
    <cellStyle name="Normal 4 2 9 4 3 2" xfId="39470"/>
    <cellStyle name="Normal 4 2 9 4 4" xfId="39469"/>
    <cellStyle name="Normal 4 2 9 5" xfId="22958"/>
    <cellStyle name="Normal 4 2 9 5 2" xfId="39468"/>
    <cellStyle name="Normal 4 2 9 6" xfId="22959"/>
    <cellStyle name="Normal 4 2 9 6 2" xfId="39467"/>
    <cellStyle name="Normal 4 2 9 7" xfId="22960"/>
    <cellStyle name="Normal 4 2 9 7 2" xfId="39466"/>
    <cellStyle name="Normal 4 2 9 8" xfId="22961"/>
    <cellStyle name="Normal 4 2 9 8 2" xfId="39465"/>
    <cellStyle name="Normal 4 2 9 9" xfId="39464"/>
    <cellStyle name="Normal 4 2_Risikomatrise BM 2011" xfId="1761"/>
    <cellStyle name="Normal 4 20" xfId="1762"/>
    <cellStyle name="Normal 4 20 2" xfId="22963"/>
    <cellStyle name="Normal 4 20 2 2" xfId="22964"/>
    <cellStyle name="Normal 4 20 2 2 2" xfId="39463"/>
    <cellStyle name="Normal 4 20 2 3" xfId="39462"/>
    <cellStyle name="Normal 4 20 3" xfId="22965"/>
    <cellStyle name="Normal 4 20 3 2" xfId="39461"/>
    <cellStyle name="Normal 4 20 4" xfId="22966"/>
    <cellStyle name="Normal 4 20 4 2" xfId="39458"/>
    <cellStyle name="Normal 4 20 5" xfId="30202"/>
    <cellStyle name="Normal 4 20 5 2" xfId="55965"/>
    <cellStyle name="Normal 4 20 6" xfId="22962"/>
    <cellStyle name="Normal 4 20 7" xfId="39460"/>
    <cellStyle name="Normal 4 20 8" xfId="3498"/>
    <cellStyle name="Normal 4 21" xfId="1763"/>
    <cellStyle name="Normal 4 21 2" xfId="22968"/>
    <cellStyle name="Normal 4 21 2 2" xfId="22969"/>
    <cellStyle name="Normal 4 21 2 2 2" xfId="39459"/>
    <cellStyle name="Normal 4 21 2 3" xfId="7109"/>
    <cellStyle name="Normal 4 21 3" xfId="22970"/>
    <cellStyle name="Normal 4 21 3 2" xfId="39419"/>
    <cellStyle name="Normal 4 21 4" xfId="22971"/>
    <cellStyle name="Normal 4 21 4 2" xfId="39457"/>
    <cellStyle name="Normal 4 21 5" xfId="30203"/>
    <cellStyle name="Normal 4 21 5 2" xfId="39454"/>
    <cellStyle name="Normal 4 21 6" xfId="22967"/>
    <cellStyle name="Normal 4 21 7" xfId="39456"/>
    <cellStyle name="Normal 4 21 8" xfId="3499"/>
    <cellStyle name="Normal 4 22" xfId="1764"/>
    <cellStyle name="Normal 4 22 2" xfId="22973"/>
    <cellStyle name="Normal 4 22 2 2" xfId="22974"/>
    <cellStyle name="Normal 4 22 2 2 2" xfId="39455"/>
    <cellStyle name="Normal 4 22 2 3" xfId="32515"/>
    <cellStyle name="Normal 4 22 3" xfId="22975"/>
    <cellStyle name="Normal 4 22 3 2" xfId="39453"/>
    <cellStyle name="Normal 4 22 4" xfId="22976"/>
    <cellStyle name="Normal 4 22 4 2" xfId="39452"/>
    <cellStyle name="Normal 4 22 5" xfId="30204"/>
    <cellStyle name="Normal 4 22 5 2" xfId="39451"/>
    <cellStyle name="Normal 4 22 6" xfId="22972"/>
    <cellStyle name="Normal 4 22 7" xfId="39450"/>
    <cellStyle name="Normal 4 22 8" xfId="3500"/>
    <cellStyle name="Normal 4 23" xfId="22977"/>
    <cellStyle name="Normal 4 23 2" xfId="22978"/>
    <cellStyle name="Normal 4 23 2 2" xfId="22979"/>
    <cellStyle name="Normal 4 23 2 2 2" xfId="39449"/>
    <cellStyle name="Normal 4 23 2 3" xfId="39448"/>
    <cellStyle name="Normal 4 23 3" xfId="22980"/>
    <cellStyle name="Normal 4 23 3 2" xfId="39447"/>
    <cellStyle name="Normal 4 23 4" xfId="39446"/>
    <cellStyle name="Normal 4 24" xfId="22981"/>
    <cellStyle name="Normal 4 24 2" xfId="22982"/>
    <cellStyle name="Normal 4 24 2 2" xfId="22983"/>
    <cellStyle name="Normal 4 24 2 2 2" xfId="39445"/>
    <cellStyle name="Normal 4 24 2 3" xfId="39444"/>
    <cellStyle name="Normal 4 24 3" xfId="22984"/>
    <cellStyle name="Normal 4 24 3 2" xfId="39443"/>
    <cellStyle name="Normal 4 24 4" xfId="39442"/>
    <cellStyle name="Normal 4 25" xfId="22985"/>
    <cellStyle name="Normal 4 25 2" xfId="22986"/>
    <cellStyle name="Normal 4 25 2 2" xfId="39441"/>
    <cellStyle name="Normal 4 25 3" xfId="39440"/>
    <cellStyle name="Normal 4 26" xfId="22987"/>
    <cellStyle name="Normal 4 26 2" xfId="39439"/>
    <cellStyle name="Normal 4 27" xfId="22988"/>
    <cellStyle name="Normal 4 27 2" xfId="39438"/>
    <cellStyle name="Normal 4 28" xfId="30185"/>
    <cellStyle name="Normal 4 28 2" xfId="30862"/>
    <cellStyle name="Normal 4 29" xfId="22519"/>
    <cellStyle name="Normal 4 3" xfId="23"/>
    <cellStyle name="Normal 4 3 10" xfId="22990"/>
    <cellStyle name="Normal 4 3 10 2" xfId="22991"/>
    <cellStyle name="Normal 4 3 10 2 2" xfId="39437"/>
    <cellStyle name="Normal 4 3 10 3" xfId="39436"/>
    <cellStyle name="Normal 4 3 11" xfId="22992"/>
    <cellStyle name="Normal 4 3 11 2" xfId="39435"/>
    <cellStyle name="Normal 4 3 12" xfId="22993"/>
    <cellStyle name="Normal 4 3 12 2" xfId="39434"/>
    <cellStyle name="Normal 4 3 13" xfId="30205"/>
    <cellStyle name="Normal 4 3 13 2" xfId="39433"/>
    <cellStyle name="Normal 4 3 14" xfId="22989"/>
    <cellStyle name="Normal 4 3 15" xfId="39432"/>
    <cellStyle name="Normal 4 3 16" xfId="3501"/>
    <cellStyle name="Normal 4 3 17" xfId="57872"/>
    <cellStyle name="Normal 4 3 18" xfId="57974"/>
    <cellStyle name="Normal 4 3 19" xfId="1765"/>
    <cellStyle name="Normal 4 3 2" xfId="1766"/>
    <cellStyle name="Normal 4 3 2 10" xfId="55553"/>
    <cellStyle name="Normal 4 3 2 11" xfId="3502"/>
    <cellStyle name="Normal 4 3 2 2" xfId="22995"/>
    <cellStyle name="Normal 4 3 2 2 2" xfId="22996"/>
    <cellStyle name="Normal 4 3 2 2 2 2" xfId="22997"/>
    <cellStyle name="Normal 4 3 2 2 2 2 2" xfId="22998"/>
    <cellStyle name="Normal 4 3 2 2 2 2 2 2" xfId="39431"/>
    <cellStyle name="Normal 4 3 2 2 2 2 3" xfId="39430"/>
    <cellStyle name="Normal 4 3 2 2 2 3" xfId="22999"/>
    <cellStyle name="Normal 4 3 2 2 2 3 2" xfId="39429"/>
    <cellStyle name="Normal 4 3 2 2 2 4" xfId="55569"/>
    <cellStyle name="Normal 4 3 2 2 3" xfId="23000"/>
    <cellStyle name="Normal 4 3 2 2 3 2" xfId="23001"/>
    <cellStyle name="Normal 4 3 2 2 3 2 2" xfId="23002"/>
    <cellStyle name="Normal 4 3 2 2 3 2 2 2" xfId="39427"/>
    <cellStyle name="Normal 4 3 2 2 3 2 3" xfId="33805"/>
    <cellStyle name="Normal 4 3 2 2 3 3" xfId="23003"/>
    <cellStyle name="Normal 4 3 2 2 3 3 2" xfId="39428"/>
    <cellStyle name="Normal 4 3 2 2 3 4" xfId="33382"/>
    <cellStyle name="Normal 4 3 2 2 4" xfId="23004"/>
    <cellStyle name="Normal 4 3 2 2 4 2" xfId="39425"/>
    <cellStyle name="Normal 4 3 2 2 5" xfId="39424"/>
    <cellStyle name="Normal 4 3 2 2_Risikomatrise samlet 2012" xfId="23005"/>
    <cellStyle name="Normal 4 3 2 3" xfId="23006"/>
    <cellStyle name="Normal 4 3 2 3 2" xfId="23007"/>
    <cellStyle name="Normal 4 3 2 3 2 2" xfId="39423"/>
    <cellStyle name="Normal 4 3 2 3 3" xfId="39422"/>
    <cellStyle name="Normal 4 3 2 4" xfId="23008"/>
    <cellStyle name="Normal 4 3 2 4 2" xfId="23009"/>
    <cellStyle name="Normal 4 3 2 4 2 2" xfId="39421"/>
    <cellStyle name="Normal 4 3 2 4 3" xfId="39420"/>
    <cellStyle name="Normal 4 3 2 5" xfId="23010"/>
    <cellStyle name="Normal 4 3 2 5 2" xfId="33357"/>
    <cellStyle name="Normal 4 3 2 6" xfId="23011"/>
    <cellStyle name="Normal 4 3 2 6 2" xfId="39418"/>
    <cellStyle name="Normal 4 3 2 7" xfId="30206"/>
    <cellStyle name="Normal 4 3 2 7 2" xfId="52936"/>
    <cellStyle name="Normal 4 3 2 8" xfId="22994"/>
    <cellStyle name="Normal 4 3 2 9" xfId="33140"/>
    <cellStyle name="Normal 4 3 2_Risikomatrise samlet 2012" xfId="23012"/>
    <cellStyle name="Normal 4 3 3" xfId="23013"/>
    <cellStyle name="Normal 4 3 3 2" xfId="23014"/>
    <cellStyle name="Normal 4 3 3 2 2" xfId="23015"/>
    <cellStyle name="Normal 4 3 3 2 2 2" xfId="23016"/>
    <cellStyle name="Normal 4 3 3 2 2 2 2" xfId="54547"/>
    <cellStyle name="Normal 4 3 3 2 2 3" xfId="39417"/>
    <cellStyle name="Normal 4 3 3 2 3" xfId="23017"/>
    <cellStyle name="Normal 4 3 3 2 3 2" xfId="55421"/>
    <cellStyle name="Normal 4 3 3 2 4" xfId="31861"/>
    <cellStyle name="Normal 4 3 3 3" xfId="23018"/>
    <cellStyle name="Normal 4 3 3 3 2" xfId="23019"/>
    <cellStyle name="Normal 4 3 3 3 2 2" xfId="39416"/>
    <cellStyle name="Normal 4 3 3 3 3" xfId="52937"/>
    <cellStyle name="Normal 4 3 3 4" xfId="23020"/>
    <cellStyle name="Normal 4 3 3 4 2" xfId="34878"/>
    <cellStyle name="Normal 4 3 3 5" xfId="39415"/>
    <cellStyle name="Normal 4 3 3_Score samlet Q4 2011" xfId="23021"/>
    <cellStyle name="Normal 4 3 4" xfId="23022"/>
    <cellStyle name="Normal 4 3 4 2" xfId="23023"/>
    <cellStyle name="Normal 4 3 4 2 2" xfId="23024"/>
    <cellStyle name="Normal 4 3 4 2 2 2" xfId="55964"/>
    <cellStyle name="Normal 4 3 4 2 3" xfId="53608"/>
    <cellStyle name="Normal 4 3 4 3" xfId="23025"/>
    <cellStyle name="Normal 4 3 4 3 2" xfId="39414"/>
    <cellStyle name="Normal 4 3 4 4" xfId="33323"/>
    <cellStyle name="Normal 4 3 5" xfId="23026"/>
    <cellStyle name="Normal 4 3 5 2" xfId="23027"/>
    <cellStyle name="Normal 4 3 5 2 2" xfId="23028"/>
    <cellStyle name="Normal 4 3 5 2 2 2" xfId="54546"/>
    <cellStyle name="Normal 4 3 5 2 3" xfId="39411"/>
    <cellStyle name="Normal 4 3 5 3" xfId="23029"/>
    <cellStyle name="Normal 4 3 5 3 2" xfId="33322"/>
    <cellStyle name="Normal 4 3 5 4" xfId="31860"/>
    <cellStyle name="Normal 4 3 6" xfId="23030"/>
    <cellStyle name="Normal 4 3 6 2" xfId="23031"/>
    <cellStyle name="Normal 4 3 6 2 2" xfId="23032"/>
    <cellStyle name="Normal 4 3 6 2 2 2" xfId="39413"/>
    <cellStyle name="Normal 4 3 6 2 3" xfId="52935"/>
    <cellStyle name="Normal 4 3 6 3" xfId="23033"/>
    <cellStyle name="Normal 4 3 6 3 2" xfId="34877"/>
    <cellStyle name="Normal 4 3 6 4" xfId="39412"/>
    <cellStyle name="Normal 4 3 7" xfId="23034"/>
    <cellStyle name="Normal 4 3 7 2" xfId="23035"/>
    <cellStyle name="Normal 4 3 7 2 2" xfId="23036"/>
    <cellStyle name="Normal 4 3 7 2 2 2" xfId="55963"/>
    <cellStyle name="Normal 4 3 7 2 3" xfId="53612"/>
    <cellStyle name="Normal 4 3 7 3" xfId="23037"/>
    <cellStyle name="Normal 4 3 7 3 2" xfId="39426"/>
    <cellStyle name="Normal 4 3 7 4" xfId="52932"/>
    <cellStyle name="Normal 4 3 8" xfId="23038"/>
    <cellStyle name="Normal 4 3 8 2" xfId="23039"/>
    <cellStyle name="Normal 4 3 8 2 2" xfId="23040"/>
    <cellStyle name="Normal 4 3 8 2 2 2" xfId="54545"/>
    <cellStyle name="Normal 4 3 8 2 3" xfId="32514"/>
    <cellStyle name="Normal 4 3 8 3" xfId="23041"/>
    <cellStyle name="Normal 4 3 8 3 2" xfId="52931"/>
    <cellStyle name="Normal 4 3 8 4" xfId="31859"/>
    <cellStyle name="Normal 4 3 9" xfId="23042"/>
    <cellStyle name="Normal 4 3 9 2" xfId="23043"/>
    <cellStyle name="Normal 4 3 9 2 2" xfId="34876"/>
    <cellStyle name="Normal 4 3 9 3" xfId="39410"/>
    <cellStyle name="Normal 4 3_Risikomatrise samlet 2012" xfId="23044"/>
    <cellStyle name="Normal 4 30" xfId="39409"/>
    <cellStyle name="Normal 4 31" xfId="3482"/>
    <cellStyle name="Normal 4 32" xfId="57855"/>
    <cellStyle name="Normal 4 33" xfId="57972"/>
    <cellStyle name="Normal 4 4" xfId="1767"/>
    <cellStyle name="Normal 4 4 10" xfId="23046"/>
    <cellStyle name="Normal 4 4 10 2" xfId="23047"/>
    <cellStyle name="Normal 4 4 10 2 2" xfId="39406"/>
    <cellStyle name="Normal 4 4 10 3" xfId="23048"/>
    <cellStyle name="Normal 4 4 10 3 2" xfId="52933"/>
    <cellStyle name="Normal 4 4 10 4" xfId="23049"/>
    <cellStyle name="Normal 4 4 10 4 2" xfId="39408"/>
    <cellStyle name="Normal 4 4 10 5" xfId="39407"/>
    <cellStyle name="Normal 4 4 11" xfId="23050"/>
    <cellStyle name="Normal 4 4 11 2" xfId="33808"/>
    <cellStyle name="Normal 4 4 12" xfId="30207"/>
    <cellStyle name="Normal 4 4 12 2" xfId="39517"/>
    <cellStyle name="Normal 4 4 13" xfId="23045"/>
    <cellStyle name="Normal 4 4 14" xfId="53611"/>
    <cellStyle name="Normal 4 4 15" xfId="3503"/>
    <cellStyle name="Normal 4 4 2" xfId="1768"/>
    <cellStyle name="Normal 4 4 2 10" xfId="30208"/>
    <cellStyle name="Normal 4 4 2 10 2" xfId="39388"/>
    <cellStyle name="Normal 4 4 2 11" xfId="23051"/>
    <cellStyle name="Normal 4 4 2 12" xfId="52929"/>
    <cellStyle name="Normal 4 4 2 13" xfId="3504"/>
    <cellStyle name="Normal 4 4 2 2" xfId="1769"/>
    <cellStyle name="Normal 4 4 2 2 10" xfId="23053"/>
    <cellStyle name="Normal 4 4 2 2 10 2" xfId="23054"/>
    <cellStyle name="Normal 4 4 2 2 10 2 2" xfId="33381"/>
    <cellStyle name="Normal 4 4 2 2 10 3" xfId="23055"/>
    <cellStyle name="Normal 4 4 2 2 10 3 2" xfId="39404"/>
    <cellStyle name="Normal 4 4 2 2 10 4" xfId="39389"/>
    <cellStyle name="Normal 4 4 2 2 11" xfId="23056"/>
    <cellStyle name="Normal 4 4 2 2 11 2" xfId="52930"/>
    <cellStyle name="Normal 4 4 2 2 12" xfId="23057"/>
    <cellStyle name="Normal 4 4 2 2 12 2" xfId="39403"/>
    <cellStyle name="Normal 4 4 2 2 13" xfId="23058"/>
    <cellStyle name="Normal 4 4 2 2 13 2" xfId="39402"/>
    <cellStyle name="Normal 4 4 2 2 14" xfId="23059"/>
    <cellStyle name="Normal 4 4 2 2 14 2" xfId="39401"/>
    <cellStyle name="Normal 4 4 2 2 15" xfId="23060"/>
    <cellStyle name="Normal 4 4 2 2 15 2" xfId="39405"/>
    <cellStyle name="Normal 4 4 2 2 16" xfId="23052"/>
    <cellStyle name="Normal 4 4 2 2 16 2" xfId="39400"/>
    <cellStyle name="Normal 4 4 2 2 17" xfId="39399"/>
    <cellStyle name="Normal 4 4 2 2 18" xfId="39398"/>
    <cellStyle name="Normal 4 4 2 2 19" xfId="39397"/>
    <cellStyle name="Normal 4 4 2 2 2" xfId="1770"/>
    <cellStyle name="Normal 4 4 2 2 2 2" xfId="23062"/>
    <cellStyle name="Normal 4 4 2 2 2 2 2" xfId="23063"/>
    <cellStyle name="Normal 4 4 2 2 2 2 2 2" xfId="39396"/>
    <cellStyle name="Normal 4 4 2 2 2 2 3" xfId="39395"/>
    <cellStyle name="Normal 4 4 2 2 2 3" xfId="23064"/>
    <cellStyle name="Normal 4 4 2 2 2 3 2" xfId="39394"/>
    <cellStyle name="Normal 4 4 2 2 2 4" xfId="23065"/>
    <cellStyle name="Normal 4 4 2 2 2 4 2" xfId="39393"/>
    <cellStyle name="Normal 4 4 2 2 2 5" xfId="30209"/>
    <cellStyle name="Normal 4 4 2 2 2 5 2" xfId="39392"/>
    <cellStyle name="Normal 4 4 2 2 2 6" xfId="23061"/>
    <cellStyle name="Normal 4 4 2 2 2 7" xfId="39391"/>
    <cellStyle name="Normal 4 4 2 2 2 8" xfId="3506"/>
    <cellStyle name="Normal 4 4 2 2 20" xfId="39390"/>
    <cellStyle name="Normal 4 4 2 2 21" xfId="3505"/>
    <cellStyle name="Normal 4 4 2 2 3" xfId="1771"/>
    <cellStyle name="Normal 4 4 2 2 3 2" xfId="23067"/>
    <cellStyle name="Normal 4 4 2 2 3 2 2" xfId="23068"/>
    <cellStyle name="Normal 4 4 2 2 3 2 2 2" xfId="54544"/>
    <cellStyle name="Normal 4 4 2 2 3 2 3" xfId="4216"/>
    <cellStyle name="Normal 4 4 2 2 3 3" xfId="23069"/>
    <cellStyle name="Normal 4 4 2 2 3 3 2" xfId="39383"/>
    <cellStyle name="Normal 4 4 2 2 3 4" xfId="23070"/>
    <cellStyle name="Normal 4 4 2 2 3 4 2" xfId="55962"/>
    <cellStyle name="Normal 4 4 2 2 3 5" xfId="30210"/>
    <cellStyle name="Normal 4 4 2 2 3 5 2" xfId="39387"/>
    <cellStyle name="Normal 4 4 2 2 3 6" xfId="23066"/>
    <cellStyle name="Normal 4 4 2 2 3 7" xfId="39386"/>
    <cellStyle name="Normal 4 4 2 2 3 8" xfId="3507"/>
    <cellStyle name="Normal 4 4 2 2 4" xfId="1772"/>
    <cellStyle name="Normal 4 4 2 2 4 2" xfId="23072"/>
    <cellStyle name="Normal 4 4 2 2 4 2 2" xfId="23073"/>
    <cellStyle name="Normal 4 4 2 2 4 2 2 2" xfId="39384"/>
    <cellStyle name="Normal 4 4 2 2 4 2 3" xfId="52928"/>
    <cellStyle name="Normal 4 4 2 2 4 3" xfId="23074"/>
    <cellStyle name="Normal 4 4 2 2 4 3 2" xfId="39385"/>
    <cellStyle name="Normal 4 4 2 2 4 4" xfId="23075"/>
    <cellStyle name="Normal 4 4 2 2 4 4 2" xfId="30861"/>
    <cellStyle name="Normal 4 4 2 2 4 5" xfId="30211"/>
    <cellStyle name="Normal 4 4 2 2 4 5 2" xfId="34875"/>
    <cellStyle name="Normal 4 4 2 2 4 6" xfId="23071"/>
    <cellStyle name="Normal 4 4 2 2 4 7" xfId="53610"/>
    <cellStyle name="Normal 4 4 2 2 4 8" xfId="3508"/>
    <cellStyle name="Normal 4 4 2 2 5" xfId="1773"/>
    <cellStyle name="Normal 4 4 2 2 5 2" xfId="23077"/>
    <cellStyle name="Normal 4 4 2 2 5 2 2" xfId="23078"/>
    <cellStyle name="Normal 4 4 2 2 5 2 2 2" xfId="39376"/>
    <cellStyle name="Normal 4 4 2 2 5 2 3" xfId="52926"/>
    <cellStyle name="Normal 4 4 2 2 5 3" xfId="23079"/>
    <cellStyle name="Normal 4 4 2 2 5 3 2" xfId="39382"/>
    <cellStyle name="Normal 4 4 2 2 5 4" xfId="23080"/>
    <cellStyle name="Normal 4 4 2 2 5 4 2" xfId="39381"/>
    <cellStyle name="Normal 4 4 2 2 5 5" xfId="30212"/>
    <cellStyle name="Normal 4 4 2 2 5 5 2" xfId="39377"/>
    <cellStyle name="Normal 4 4 2 2 5 6" xfId="23076"/>
    <cellStyle name="Normal 4 4 2 2 5 7" xfId="55961"/>
    <cellStyle name="Normal 4 4 2 2 5 8" xfId="3509"/>
    <cellStyle name="Normal 4 4 2 2 6" xfId="23081"/>
    <cellStyle name="Normal 4 4 2 2 6 2" xfId="23082"/>
    <cellStyle name="Normal 4 4 2 2 6 2 2" xfId="39380"/>
    <cellStyle name="Normal 4 4 2 2 6 3" xfId="39379"/>
    <cellStyle name="Normal 4 4 2 2 7" xfId="23083"/>
    <cellStyle name="Normal 4 4 2 2 7 2" xfId="23084"/>
    <cellStyle name="Normal 4 4 2 2 7 2 2" xfId="23085"/>
    <cellStyle name="Normal 4 4 2 2 7 2 2 2" xfId="23086"/>
    <cellStyle name="Normal 4 4 2 2 7 2 2 2 2" xfId="39378"/>
    <cellStyle name="Normal 4 4 2 2 7 2 2 3" xfId="34873"/>
    <cellStyle name="Normal 4 4 2 2 7 2 3" xfId="23087"/>
    <cellStyle name="Normal 4 4 2 2 7 2 3 2" xfId="31858"/>
    <cellStyle name="Normal 4 4 2 2 7 2 4" xfId="23088"/>
    <cellStyle name="Normal 4 4 2 2 7 2 4 2" xfId="39375"/>
    <cellStyle name="Normal 4 4 2 2 7 2 5" xfId="23089"/>
    <cellStyle name="Normal 4 4 2 2 7 2 5 2" xfId="39374"/>
    <cellStyle name="Normal 4 4 2 2 7 2 6" xfId="39373"/>
    <cellStyle name="Normal 4 4 2 2 7 3" xfId="23090"/>
    <cellStyle name="Normal 4 4 2 2 7 3 2" xfId="23091"/>
    <cellStyle name="Normal 4 4 2 2 7 3 2 2" xfId="39372"/>
    <cellStyle name="Normal 4 4 2 2 7 3 3" xfId="23092"/>
    <cellStyle name="Normal 4 4 2 2 7 3 3 2" xfId="39371"/>
    <cellStyle name="Normal 4 4 2 2 7 3 4" xfId="39368"/>
    <cellStyle name="Normal 4 4 2 2 7 4" xfId="23093"/>
    <cellStyle name="Normal 4 4 2 2 7 4 2" xfId="39370"/>
    <cellStyle name="Normal 4 4 2 2 7 5" xfId="23094"/>
    <cellStyle name="Normal 4 4 2 2 7 5 2" xfId="39369"/>
    <cellStyle name="Normal 4 4 2 2 7 6" xfId="23095"/>
    <cellStyle name="Normal 4 4 2 2 7 6 2" xfId="32513"/>
    <cellStyle name="Normal 4 4 2 2 7 7" xfId="23096"/>
    <cellStyle name="Normal 4 4 2 2 7 7 2" xfId="39367"/>
    <cellStyle name="Normal 4 4 2 2 7 8" xfId="39366"/>
    <cellStyle name="Normal 4 4 2 2 8" xfId="23097"/>
    <cellStyle name="Normal 4 4 2 2 8 2" xfId="23098"/>
    <cellStyle name="Normal 4 4 2 2 8 2 2" xfId="23099"/>
    <cellStyle name="Normal 4 4 2 2 8 2 2 2" xfId="23100"/>
    <cellStyle name="Normal 4 4 2 2 8 2 2 2 2" xfId="39365"/>
    <cellStyle name="Normal 4 4 2 2 8 2 2 3" xfId="39364"/>
    <cellStyle name="Normal 4 4 2 2 8 2 3" xfId="23101"/>
    <cellStyle name="Normal 4 4 2 2 8 2 3 2" xfId="39363"/>
    <cellStyle name="Normal 4 4 2 2 8 2 4" xfId="23102"/>
    <cellStyle name="Normal 4 4 2 2 8 2 4 2" xfId="39362"/>
    <cellStyle name="Normal 4 4 2 2 8 2 5" xfId="23103"/>
    <cellStyle name="Normal 4 4 2 2 8 2 5 2" xfId="39361"/>
    <cellStyle name="Normal 4 4 2 2 8 2 6" xfId="39360"/>
    <cellStyle name="Normal 4 4 2 2 8 3" xfId="23104"/>
    <cellStyle name="Normal 4 4 2 2 8 3 2" xfId="23105"/>
    <cellStyle name="Normal 4 4 2 2 8 3 2 2" xfId="39359"/>
    <cellStyle name="Normal 4 4 2 2 8 3 3" xfId="23106"/>
    <cellStyle name="Normal 4 4 2 2 8 3 3 2" xfId="39358"/>
    <cellStyle name="Normal 4 4 2 2 8 3 4" xfId="39357"/>
    <cellStyle name="Normal 4 4 2 2 8 4" xfId="23107"/>
    <cellStyle name="Normal 4 4 2 2 8 4 2" xfId="39356"/>
    <cellStyle name="Normal 4 4 2 2 8 5" xfId="23108"/>
    <cellStyle name="Normal 4 4 2 2 8 5 2" xfId="39355"/>
    <cellStyle name="Normal 4 4 2 2 8 6" xfId="23109"/>
    <cellStyle name="Normal 4 4 2 2 8 6 2" xfId="39354"/>
    <cellStyle name="Normal 4 4 2 2 8 7" xfId="23110"/>
    <cellStyle name="Normal 4 4 2 2 8 7 2" xfId="53869"/>
    <cellStyle name="Normal 4 4 2 2 8 8" xfId="39352"/>
    <cellStyle name="Normal 4 4 2 2 9" xfId="23111"/>
    <cellStyle name="Normal 4 4 2 2 9 2" xfId="23112"/>
    <cellStyle name="Normal 4 4 2 2 9 2 2" xfId="23113"/>
    <cellStyle name="Normal 4 4 2 2 9 2 2 2" xfId="33804"/>
    <cellStyle name="Normal 4 4 2 2 9 2 3" xfId="39353"/>
    <cellStyle name="Normal 4 4 2 2 9 3" xfId="23114"/>
    <cellStyle name="Normal 4 4 2 2 9 3 2" xfId="39351"/>
    <cellStyle name="Normal 4 4 2 2 9 4" xfId="23115"/>
    <cellStyle name="Normal 4 4 2 2 9 4 2" xfId="39350"/>
    <cellStyle name="Normal 4 4 2 2 9 5" xfId="23116"/>
    <cellStyle name="Normal 4 4 2 2 9 5 2" xfId="39349"/>
    <cellStyle name="Normal 4 4 2 2 9 6" xfId="39348"/>
    <cellStyle name="Normal 4 4 2 2_Risikomatrise BM 2012" xfId="23117"/>
    <cellStyle name="Normal 4 4 2 3" xfId="1774"/>
    <cellStyle name="Normal 4 4 2 3 10" xfId="3510"/>
    <cellStyle name="Normal 4 4 2 3 2" xfId="23119"/>
    <cellStyle name="Normal 4 4 2 3 2 2" xfId="23120"/>
    <cellStyle name="Normal 4 4 2 3 2 2 2" xfId="39347"/>
    <cellStyle name="Normal 4 4 2 3 2 3" xfId="39346"/>
    <cellStyle name="Normal 4 4 2 3 3" xfId="23121"/>
    <cellStyle name="Normal 4 4 2 3 3 2" xfId="23122"/>
    <cellStyle name="Normal 4 4 2 3 3 2 2" xfId="23123"/>
    <cellStyle name="Normal 4 4 2 3 3 2 2 2" xfId="23124"/>
    <cellStyle name="Normal 4 4 2 3 3 2 2 2 2" xfId="39345"/>
    <cellStyle name="Normal 4 4 2 3 3 2 2 3" xfId="30859"/>
    <cellStyle name="Normal 4 4 2 3 3 2 3" xfId="23125"/>
    <cellStyle name="Normal 4 4 2 3 3 2 3 2" xfId="39344"/>
    <cellStyle name="Normal 4 4 2 3 3 2 4" xfId="23126"/>
    <cellStyle name="Normal 4 4 2 3 3 2 4 2" xfId="39343"/>
    <cellStyle name="Normal 4 4 2 3 3 2 5" xfId="23127"/>
    <cellStyle name="Normal 4 4 2 3 3 2 5 2" xfId="39342"/>
    <cellStyle name="Normal 4 4 2 3 3 2 6" xfId="39341"/>
    <cellStyle name="Normal 4 4 2 3 3 3" xfId="23128"/>
    <cellStyle name="Normal 4 4 2 3 3 3 2" xfId="23129"/>
    <cellStyle name="Normal 4 4 2 3 3 3 2 2" xfId="39340"/>
    <cellStyle name="Normal 4 4 2 3 3 3 3" xfId="23130"/>
    <cellStyle name="Normal 4 4 2 3 3 3 3 2" xfId="30858"/>
    <cellStyle name="Normal 4 4 2 3 3 3 4" xfId="39339"/>
    <cellStyle name="Normal 4 4 2 3 3 4" xfId="23131"/>
    <cellStyle name="Normal 4 4 2 3 3 4 2" xfId="39338"/>
    <cellStyle name="Normal 4 4 2 3 3 5" xfId="23132"/>
    <cellStyle name="Normal 4 4 2 3 3 5 2" xfId="39337"/>
    <cellStyle name="Normal 4 4 2 3 3 6" xfId="23133"/>
    <cellStyle name="Normal 4 4 2 3 3 6 2" xfId="39336"/>
    <cellStyle name="Normal 4 4 2 3 3 7" xfId="23134"/>
    <cellStyle name="Normal 4 4 2 3 3 7 2" xfId="39335"/>
    <cellStyle name="Normal 4 4 2 3 3 8" xfId="30857"/>
    <cellStyle name="Normal 4 4 2 3 4" xfId="23135"/>
    <cellStyle name="Normal 4 4 2 3 4 2" xfId="23136"/>
    <cellStyle name="Normal 4 4 2 3 4 2 2" xfId="23137"/>
    <cellStyle name="Normal 4 4 2 3 4 2 2 2" xfId="23138"/>
    <cellStyle name="Normal 4 4 2 3 4 2 2 2 2" xfId="39334"/>
    <cellStyle name="Normal 4 4 2 3 4 2 2 3" xfId="39333"/>
    <cellStyle name="Normal 4 4 2 3 4 2 3" xfId="23139"/>
    <cellStyle name="Normal 4 4 2 3 4 2 3 2" xfId="39332"/>
    <cellStyle name="Normal 4 4 2 3 4 2 4" xfId="23140"/>
    <cellStyle name="Normal 4 4 2 3 4 2 4 2" xfId="39331"/>
    <cellStyle name="Normal 4 4 2 3 4 2 5" xfId="23141"/>
    <cellStyle name="Normal 4 4 2 3 4 2 5 2" xfId="39330"/>
    <cellStyle name="Normal 4 4 2 3 4 2 6" xfId="3933"/>
    <cellStyle name="Normal 4 4 2 3 4 3" xfId="23142"/>
    <cellStyle name="Normal 4 4 2 3 4 3 2" xfId="23143"/>
    <cellStyle name="Normal 4 4 2 3 4 3 2 2" xfId="39329"/>
    <cellStyle name="Normal 4 4 2 3 4 3 3" xfId="23144"/>
    <cellStyle name="Normal 4 4 2 3 4 3 3 2" xfId="30856"/>
    <cellStyle name="Normal 4 4 2 3 4 3 4" xfId="34874"/>
    <cellStyle name="Normal 4 4 2 3 4 4" xfId="23145"/>
    <cellStyle name="Normal 4 4 2 3 4 4 2" xfId="39324"/>
    <cellStyle name="Normal 4 4 2 3 4 5" xfId="23146"/>
    <cellStyle name="Normal 4 4 2 3 4 5 2" xfId="39328"/>
    <cellStyle name="Normal 4 4 2 3 4 6" xfId="23147"/>
    <cellStyle name="Normal 4 4 2 3 4 6 2" xfId="39327"/>
    <cellStyle name="Normal 4 4 2 3 4 7" xfId="23148"/>
    <cellStyle name="Normal 4 4 2 3 4 7 2" xfId="39326"/>
    <cellStyle name="Normal 4 4 2 3 4 8" xfId="23149"/>
    <cellStyle name="Normal 4 4 2 3 4 8 2" xfId="39325"/>
    <cellStyle name="Normal 4 4 2 3 4 9" xfId="30855"/>
    <cellStyle name="Normal 4 4 2 3 5" xfId="23150"/>
    <cellStyle name="Normal 4 4 2 3 5 2" xfId="23151"/>
    <cellStyle name="Normal 4 4 2 3 5 2 2" xfId="32512"/>
    <cellStyle name="Normal 4 4 2 3 5 3" xfId="23152"/>
    <cellStyle name="Normal 4 4 2 3 5 3 2" xfId="39323"/>
    <cellStyle name="Normal 4 4 2 3 5 4" xfId="23153"/>
    <cellStyle name="Normal 4 4 2 3 5 4 2" xfId="56705"/>
    <cellStyle name="Normal 4 4 2 3 5 5" xfId="32511"/>
    <cellStyle name="Normal 4 4 2 3 6" xfId="23154"/>
    <cellStyle name="Normal 4 4 2 3 6 2" xfId="39322"/>
    <cellStyle name="Normal 4 4 2 3 7" xfId="30213"/>
    <cellStyle name="Normal 4 4 2 3 7 2" xfId="39321"/>
    <cellStyle name="Normal 4 4 2 3 8" xfId="23118"/>
    <cellStyle name="Normal 4 4 2 3 9" xfId="39320"/>
    <cellStyle name="Normal 4 4 2 4" xfId="1775"/>
    <cellStyle name="Normal 4 4 2 4 10" xfId="23156"/>
    <cellStyle name="Normal 4 4 2 4 10 2" xfId="30854"/>
    <cellStyle name="Normal 4 4 2 4 11" xfId="23157"/>
    <cellStyle name="Normal 4 4 2 4 11 2" xfId="39317"/>
    <cellStyle name="Normal 4 4 2 4 12" xfId="23155"/>
    <cellStyle name="Normal 4 4 2 4 12 2" xfId="56704"/>
    <cellStyle name="Normal 4 4 2 4 13" xfId="39319"/>
    <cellStyle name="Normal 4 4 2 4 14" xfId="39318"/>
    <cellStyle name="Normal 4 4 2 4 15" xfId="32510"/>
    <cellStyle name="Normal 4 4 2 4 16" xfId="30853"/>
    <cellStyle name="Normal 4 4 2 4 17" xfId="3511"/>
    <cellStyle name="Normal 4 4 2 4 2" xfId="23158"/>
    <cellStyle name="Normal 4 4 2 4 2 2" xfId="23159"/>
    <cellStyle name="Normal 4 4 2 4 2 2 2" xfId="56703"/>
    <cellStyle name="Normal 4 4 2 4 2 3" xfId="39316"/>
    <cellStyle name="Normal 4 4 2 4 3" xfId="23160"/>
    <cellStyle name="Normal 4 4 2 4 3 2" xfId="23161"/>
    <cellStyle name="Normal 4 4 2 4 3 2 2" xfId="23162"/>
    <cellStyle name="Normal 4 4 2 4 3 2 2 2" xfId="23163"/>
    <cellStyle name="Normal 4 4 2 4 3 2 2 2 2" xfId="39315"/>
    <cellStyle name="Normal 4 4 2 4 3 2 2 3" xfId="32509"/>
    <cellStyle name="Normal 4 4 2 4 3 2 3" xfId="23164"/>
    <cellStyle name="Normal 4 4 2 4 3 2 3 2" xfId="39314"/>
    <cellStyle name="Normal 4 4 2 4 3 2 4" xfId="23165"/>
    <cellStyle name="Normal 4 4 2 4 3 2 4 2" xfId="39313"/>
    <cellStyle name="Normal 4 4 2 4 3 2 5" xfId="23166"/>
    <cellStyle name="Normal 4 4 2 4 3 2 5 2" xfId="39312"/>
    <cellStyle name="Normal 4 4 2 4 3 2 6" xfId="39311"/>
    <cellStyle name="Normal 4 4 2 4 3 3" xfId="23167"/>
    <cellStyle name="Normal 4 4 2 4 3 3 2" xfId="23168"/>
    <cellStyle name="Normal 4 4 2 4 3 3 2 2" xfId="39310"/>
    <cellStyle name="Normal 4 4 2 4 3 3 3" xfId="23169"/>
    <cellStyle name="Normal 4 4 2 4 3 3 3 2" xfId="57401"/>
    <cellStyle name="Normal 4 4 2 4 3 3 4" xfId="39309"/>
    <cellStyle name="Normal 4 4 2 4 3 4" xfId="23170"/>
    <cellStyle name="Normal 4 4 2 4 3 4 2" xfId="39308"/>
    <cellStyle name="Normal 4 4 2 4 3 5" xfId="23171"/>
    <cellStyle name="Normal 4 4 2 4 3 5 2" xfId="39307"/>
    <cellStyle name="Normal 4 4 2 4 3 6" xfId="23172"/>
    <cellStyle name="Normal 4 4 2 4 3 6 2" xfId="39306"/>
    <cellStyle name="Normal 4 4 2 4 3 7" xfId="23173"/>
    <cellStyle name="Normal 4 4 2 4 3 7 2" xfId="30852"/>
    <cellStyle name="Normal 4 4 2 4 3 8" xfId="55568"/>
    <cellStyle name="Normal 4 4 2 4 4" xfId="23174"/>
    <cellStyle name="Normal 4 4 2 4 4 2" xfId="23175"/>
    <cellStyle name="Normal 4 4 2 4 4 2 2" xfId="23176"/>
    <cellStyle name="Normal 4 4 2 4 4 2 2 2" xfId="23177"/>
    <cellStyle name="Normal 4 4 2 4 4 2 2 2 2" xfId="30851"/>
    <cellStyle name="Normal 4 4 2 4 4 2 2 3" xfId="39304"/>
    <cellStyle name="Normal 4 4 2 4 4 2 3" xfId="23178"/>
    <cellStyle name="Normal 4 4 2 4 4 2 3 2" xfId="39303"/>
    <cellStyle name="Normal 4 4 2 4 4 2 4" xfId="23179"/>
    <cellStyle name="Normal 4 4 2 4 4 2 4 2" xfId="39302"/>
    <cellStyle name="Normal 4 4 2 4 4 2 5" xfId="23180"/>
    <cellStyle name="Normal 4 4 2 4 4 2 5 2" xfId="33803"/>
    <cellStyle name="Normal 4 4 2 4 4 2 6" xfId="30850"/>
    <cellStyle name="Normal 4 4 2 4 4 3" xfId="23181"/>
    <cellStyle name="Normal 4 4 2 4 4 3 2" xfId="23182"/>
    <cellStyle name="Normal 4 4 2 4 4 3 2 2" xfId="39305"/>
    <cellStyle name="Normal 4 4 2 4 4 3 3" xfId="23183"/>
    <cellStyle name="Normal 4 4 2 4 4 3 3 2" xfId="33380"/>
    <cellStyle name="Normal 4 4 2 4 4 3 4" xfId="53609"/>
    <cellStyle name="Normal 4 4 2 4 4 4" xfId="23184"/>
    <cellStyle name="Normal 4 4 2 4 4 4 2" xfId="39300"/>
    <cellStyle name="Normal 4 4 2 4 4 5" xfId="23185"/>
    <cellStyle name="Normal 4 4 2 4 4 5 2" xfId="32508"/>
    <cellStyle name="Normal 4 4 2 4 4 6" xfId="23186"/>
    <cellStyle name="Normal 4 4 2 4 4 6 2" xfId="39299"/>
    <cellStyle name="Normal 4 4 2 4 4 7" xfId="23187"/>
    <cellStyle name="Normal 4 4 2 4 4 7 2" xfId="56702"/>
    <cellStyle name="Normal 4 4 2 4 4 8" xfId="3936"/>
    <cellStyle name="Normal 4 4 2 4 5" xfId="23188"/>
    <cellStyle name="Normal 4 4 2 4 5 2" xfId="23189"/>
    <cellStyle name="Normal 4 4 2 4 5 2 2" xfId="23190"/>
    <cellStyle name="Normal 4 4 2 4 5 2 2 2" xfId="39298"/>
    <cellStyle name="Normal 4 4 2 4 5 2 3" xfId="39297"/>
    <cellStyle name="Normal 4 4 2 4 5 3" xfId="23191"/>
    <cellStyle name="Normal 4 4 2 4 5 3 2" xfId="39296"/>
    <cellStyle name="Normal 4 4 2 4 5 4" xfId="23192"/>
    <cellStyle name="Normal 4 4 2 4 5 4 2" xfId="39295"/>
    <cellStyle name="Normal 4 4 2 4 5 5" xfId="23193"/>
    <cellStyle name="Normal 4 4 2 4 5 5 2" xfId="39294"/>
    <cellStyle name="Normal 4 4 2 4 5 6" xfId="39293"/>
    <cellStyle name="Normal 4 4 2 4 6" xfId="23194"/>
    <cellStyle name="Normal 4 4 2 4 6 2" xfId="23195"/>
    <cellStyle name="Normal 4 4 2 4 6 2 2" xfId="39292"/>
    <cellStyle name="Normal 4 4 2 4 6 3" xfId="23196"/>
    <cellStyle name="Normal 4 4 2 4 6 3 2" xfId="39291"/>
    <cellStyle name="Normal 4 4 2 4 6 4" xfId="39290"/>
    <cellStyle name="Normal 4 4 2 4 7" xfId="23197"/>
    <cellStyle name="Normal 4 4 2 4 7 2" xfId="39289"/>
    <cellStyle name="Normal 4 4 2 4 8" xfId="23198"/>
    <cellStyle name="Normal 4 4 2 4 8 2" xfId="39288"/>
    <cellStyle name="Normal 4 4 2 4 9" xfId="23199"/>
    <cellStyle name="Normal 4 4 2 4 9 2" xfId="39287"/>
    <cellStyle name="Normal 4 4 2 5" xfId="1776"/>
    <cellStyle name="Normal 4 4 2 5 10" xfId="23201"/>
    <cellStyle name="Normal 4 4 2 5 10 2" xfId="39286"/>
    <cellStyle name="Normal 4 4 2 5 11" xfId="23202"/>
    <cellStyle name="Normal 4 4 2 5 11 2" xfId="39285"/>
    <cellStyle name="Normal 4 4 2 5 12" xfId="23200"/>
    <cellStyle name="Normal 4 4 2 5 12 2" xfId="39284"/>
    <cellStyle name="Normal 4 4 2 5 13" xfId="39283"/>
    <cellStyle name="Normal 4 4 2 5 14" xfId="39282"/>
    <cellStyle name="Normal 4 4 2 5 15" xfId="39281"/>
    <cellStyle name="Normal 4 4 2 5 16" xfId="39280"/>
    <cellStyle name="Normal 4 4 2 5 17" xfId="3512"/>
    <cellStyle name="Normal 4 4 2 5 2" xfId="23203"/>
    <cellStyle name="Normal 4 4 2 5 2 2" xfId="23204"/>
    <cellStyle name="Normal 4 4 2 5 2 2 2" xfId="39279"/>
    <cellStyle name="Normal 4 4 2 5 2 3" xfId="39278"/>
    <cellStyle name="Normal 4 4 2 5 3" xfId="23205"/>
    <cellStyle name="Normal 4 4 2 5 3 2" xfId="23206"/>
    <cellStyle name="Normal 4 4 2 5 3 2 2" xfId="23207"/>
    <cellStyle name="Normal 4 4 2 5 3 2 2 2" xfId="23208"/>
    <cellStyle name="Normal 4 4 2 5 3 2 2 2 2" xfId="39277"/>
    <cellStyle name="Normal 4 4 2 5 3 2 2 3" xfId="39301"/>
    <cellStyle name="Normal 4 4 2 5 3 2 3" xfId="23209"/>
    <cellStyle name="Normal 4 4 2 5 3 2 3 2" xfId="55567"/>
    <cellStyle name="Normal 4 4 2 5 3 2 4" xfId="23210"/>
    <cellStyle name="Normal 4 4 2 5 3 2 4 2" xfId="39275"/>
    <cellStyle name="Normal 4 4 2 5 3 2 5" xfId="23211"/>
    <cellStyle name="Normal 4 4 2 5 3 2 5 2" xfId="39274"/>
    <cellStyle name="Normal 4 4 2 5 3 2 6" xfId="39273"/>
    <cellStyle name="Normal 4 4 2 5 3 3" xfId="23212"/>
    <cellStyle name="Normal 4 4 2 5 3 3 2" xfId="23213"/>
    <cellStyle name="Normal 4 4 2 5 3 3 2 2" xfId="39272"/>
    <cellStyle name="Normal 4 4 2 5 3 3 3" xfId="23214"/>
    <cellStyle name="Normal 4 4 2 5 3 3 3 2" xfId="39271"/>
    <cellStyle name="Normal 4 4 2 5 3 3 4" xfId="39270"/>
    <cellStyle name="Normal 4 4 2 5 3 4" xfId="23215"/>
    <cellStyle name="Normal 4 4 2 5 3 4 2" xfId="39269"/>
    <cellStyle name="Normal 4 4 2 5 3 5" xfId="23216"/>
    <cellStyle name="Normal 4 4 2 5 3 5 2" xfId="39268"/>
    <cellStyle name="Normal 4 4 2 5 3 6" xfId="23217"/>
    <cellStyle name="Normal 4 4 2 5 3 6 2" xfId="39267"/>
    <cellStyle name="Normal 4 4 2 5 3 7" xfId="23218"/>
    <cellStyle name="Normal 4 4 2 5 3 7 2" xfId="39266"/>
    <cellStyle name="Normal 4 4 2 5 3 8" xfId="39265"/>
    <cellStyle name="Normal 4 4 2 5 4" xfId="23219"/>
    <cellStyle name="Normal 4 4 2 5 4 2" xfId="23220"/>
    <cellStyle name="Normal 4 4 2 5 4 2 2" xfId="23221"/>
    <cellStyle name="Normal 4 4 2 5 4 2 2 2" xfId="23222"/>
    <cellStyle name="Normal 4 4 2 5 4 2 2 2 2" xfId="39264"/>
    <cellStyle name="Normal 4 4 2 5 4 2 2 3" xfId="39262"/>
    <cellStyle name="Normal 4 4 2 5 4 2 3" xfId="23223"/>
    <cellStyle name="Normal 4 4 2 5 4 2 3 2" xfId="30849"/>
    <cellStyle name="Normal 4 4 2 5 4 2 4" xfId="23224"/>
    <cellStyle name="Normal 4 4 2 5 4 2 4 2" xfId="39263"/>
    <cellStyle name="Normal 4 4 2 5 4 2 5" xfId="23225"/>
    <cellStyle name="Normal 4 4 2 5 4 2 5 2" xfId="33356"/>
    <cellStyle name="Normal 4 4 2 5 4 2 6" xfId="39261"/>
    <cellStyle name="Normal 4 4 2 5 4 3" xfId="23226"/>
    <cellStyle name="Normal 4 4 2 5 4 3 2" xfId="23227"/>
    <cellStyle name="Normal 4 4 2 5 4 3 2 2" xfId="33802"/>
    <cellStyle name="Normal 4 4 2 5 4 3 3" xfId="23228"/>
    <cellStyle name="Normal 4 4 2 5 4 3 3 2" xfId="39276"/>
    <cellStyle name="Normal 4 4 2 5 4 3 4" xfId="39260"/>
    <cellStyle name="Normal 4 4 2 5 4 4" xfId="23229"/>
    <cellStyle name="Normal 4 4 2 5 4 4 2" xfId="57400"/>
    <cellStyle name="Normal 4 4 2 5 4 5" xfId="23230"/>
    <cellStyle name="Normal 4 4 2 5 4 5 2" xfId="39258"/>
    <cellStyle name="Normal 4 4 2 5 4 6" xfId="23231"/>
    <cellStyle name="Normal 4 4 2 5 4 6 2" xfId="39257"/>
    <cellStyle name="Normal 4 4 2 5 4 7" xfId="23232"/>
    <cellStyle name="Normal 4 4 2 5 4 7 2" xfId="39256"/>
    <cellStyle name="Normal 4 4 2 5 4 8" xfId="39255"/>
    <cellStyle name="Normal 4 4 2 5 5" xfId="23233"/>
    <cellStyle name="Normal 4 4 2 5 5 2" xfId="23234"/>
    <cellStyle name="Normal 4 4 2 5 5 2 2" xfId="23235"/>
    <cellStyle name="Normal 4 4 2 5 5 2 2 2" xfId="39254"/>
    <cellStyle name="Normal 4 4 2 5 5 2 3" xfId="39253"/>
    <cellStyle name="Normal 4 4 2 5 5 3" xfId="23236"/>
    <cellStyle name="Normal 4 4 2 5 5 3 2" xfId="39252"/>
    <cellStyle name="Normal 4 4 2 5 5 4" xfId="23237"/>
    <cellStyle name="Normal 4 4 2 5 5 4 2" xfId="39249"/>
    <cellStyle name="Normal 4 4 2 5 5 5" xfId="23238"/>
    <cellStyle name="Normal 4 4 2 5 5 5 2" xfId="39251"/>
    <cellStyle name="Normal 4 4 2 5 5 6" xfId="39250"/>
    <cellStyle name="Normal 4 4 2 5 6" xfId="23239"/>
    <cellStyle name="Normal 4 4 2 5 6 2" xfId="23240"/>
    <cellStyle name="Normal 4 4 2 5 6 2 2" xfId="33801"/>
    <cellStyle name="Normal 4 4 2 5 6 3" xfId="23241"/>
    <cellStyle name="Normal 4 4 2 5 6 3 2" xfId="39259"/>
    <cellStyle name="Normal 4 4 2 5 6 4" xfId="32507"/>
    <cellStyle name="Normal 4 4 2 5 7" xfId="23242"/>
    <cellStyle name="Normal 4 4 2 5 7 2" xfId="39248"/>
    <cellStyle name="Normal 4 4 2 5 8" xfId="23243"/>
    <cellStyle name="Normal 4 4 2 5 8 2" xfId="39247"/>
    <cellStyle name="Normal 4 4 2 5 9" xfId="23244"/>
    <cellStyle name="Normal 4 4 2 5 9 2" xfId="39246"/>
    <cellStyle name="Normal 4 4 2 6" xfId="23245"/>
    <cellStyle name="Normal 4 4 2 6 2" xfId="23246"/>
    <cellStyle name="Normal 4 4 2 6 2 2" xfId="23247"/>
    <cellStyle name="Normal 4 4 2 6 2 2 2" xfId="39245"/>
    <cellStyle name="Normal 4 4 2 6 2 3" xfId="39244"/>
    <cellStyle name="Normal 4 4 2 6 3" xfId="23248"/>
    <cellStyle name="Normal 4 4 2 6 3 2" xfId="39243"/>
    <cellStyle name="Normal 4 4 2 6 4" xfId="39242"/>
    <cellStyle name="Normal 4 4 2 7" xfId="23249"/>
    <cellStyle name="Normal 4 4 2 7 2" xfId="23250"/>
    <cellStyle name="Normal 4 4 2 7 2 2" xfId="39241"/>
    <cellStyle name="Normal 4 4 2 7 3" xfId="39240"/>
    <cellStyle name="Normal 4 4 2 8" xfId="23251"/>
    <cellStyle name="Normal 4 4 2 8 2" xfId="39239"/>
    <cellStyle name="Normal 4 4 2 9" xfId="23252"/>
    <cellStyle name="Normal 4 4 2 9 2" xfId="39238"/>
    <cellStyle name="Normal 4 4 2_Score samlet Q4 2011" xfId="23253"/>
    <cellStyle name="Normal 4 4 3" xfId="1777"/>
    <cellStyle name="Normal 4 4 3 2" xfId="23255"/>
    <cellStyle name="Normal 4 4 3 2 2" xfId="23256"/>
    <cellStyle name="Normal 4 4 3 2 2 2" xfId="23257"/>
    <cellStyle name="Normal 4 4 3 2 2 2 2" xfId="39237"/>
    <cellStyle name="Normal 4 4 3 2 2 3" xfId="39236"/>
    <cellStyle name="Normal 4 4 3 2 3" xfId="23258"/>
    <cellStyle name="Normal 4 4 3 2 3 2" xfId="39235"/>
    <cellStyle name="Normal 4 4 3 2 4" xfId="39234"/>
    <cellStyle name="Normal 4 4 3 3" xfId="23259"/>
    <cellStyle name="Normal 4 4 3 3 2" xfId="23260"/>
    <cellStyle name="Normal 4 4 3 3 2 2" xfId="39233"/>
    <cellStyle name="Normal 4 4 3 3 3" xfId="39232"/>
    <cellStyle name="Normal 4 4 3 4" xfId="23261"/>
    <cellStyle name="Normal 4 4 3 4 2" xfId="39231"/>
    <cellStyle name="Normal 4 4 3 5" xfId="23262"/>
    <cellStyle name="Normal 4 4 3 5 2" xfId="39230"/>
    <cellStyle name="Normal 4 4 3 6" xfId="30214"/>
    <cellStyle name="Normal 4 4 3 6 2" xfId="39229"/>
    <cellStyle name="Normal 4 4 3 7" xfId="23254"/>
    <cellStyle name="Normal 4 4 3 8" xfId="39228"/>
    <cellStyle name="Normal 4 4 3 9" xfId="3513"/>
    <cellStyle name="Normal 4 4 3_Score samlet Q4 2011" xfId="23263"/>
    <cellStyle name="Normal 4 4 4" xfId="1778"/>
    <cellStyle name="Normal 4 4 4 10" xfId="23264"/>
    <cellStyle name="Normal 4 4 4 10 2" xfId="39227"/>
    <cellStyle name="Normal 4 4 4 11" xfId="39226"/>
    <cellStyle name="Normal 4 4 4 12" xfId="39225"/>
    <cellStyle name="Normal 4 4 4 13" xfId="39224"/>
    <cellStyle name="Normal 4 4 4 14" xfId="39223"/>
    <cellStyle name="Normal 4 4 4 15" xfId="3514"/>
    <cellStyle name="Normal 4 4 4 2" xfId="23265"/>
    <cellStyle name="Normal 4 4 4 2 2" xfId="23266"/>
    <cellStyle name="Normal 4 4 4 2 2 2" xfId="23267"/>
    <cellStyle name="Normal 4 4 4 2 2 2 2" xfId="39222"/>
    <cellStyle name="Normal 4 4 4 2 2 3" xfId="39218"/>
    <cellStyle name="Normal 4 4 4 2 3" xfId="23268"/>
    <cellStyle name="Normal 4 4 4 2 3 2" xfId="39221"/>
    <cellStyle name="Normal 4 4 4 2 4" xfId="39220"/>
    <cellStyle name="Normal 4 4 4 3" xfId="23269"/>
    <cellStyle name="Normal 4 4 4 3 2" xfId="23270"/>
    <cellStyle name="Normal 4 4 4 3 2 2" xfId="23271"/>
    <cellStyle name="Normal 4 4 4 3 2 2 2" xfId="39219"/>
    <cellStyle name="Normal 4 4 4 3 2 3" xfId="23272"/>
    <cellStyle name="Normal 4 4 4 3 2 3 2" xfId="30848"/>
    <cellStyle name="Normal 4 4 4 3 2 4" xfId="34871"/>
    <cellStyle name="Normal 4 4 4 3 3" xfId="23273"/>
    <cellStyle name="Normal 4 4 4 3 3 2" xfId="39213"/>
    <cellStyle name="Normal 4 4 4 3 4" xfId="23274"/>
    <cellStyle name="Normal 4 4 4 3 4 2" xfId="52925"/>
    <cellStyle name="Normal 4 4 4 3 5" xfId="23275"/>
    <cellStyle name="Normal 4 4 4 3 5 2" xfId="39217"/>
    <cellStyle name="Normal 4 4 4 3 6" xfId="39216"/>
    <cellStyle name="Normal 4 4 4 4" xfId="23276"/>
    <cellStyle name="Normal 4 4 4 4 2" xfId="23277"/>
    <cellStyle name="Normal 4 4 4 4 2 2" xfId="39215"/>
    <cellStyle name="Normal 4 4 4 4 3" xfId="23278"/>
    <cellStyle name="Normal 4 4 4 4 3 2" xfId="39214"/>
    <cellStyle name="Normal 4 4 4 4 4" xfId="54541"/>
    <cellStyle name="Normal 4 4 4 5" xfId="23279"/>
    <cellStyle name="Normal 4 4 4 5 2" xfId="39209"/>
    <cellStyle name="Normal 4 4 4 6" xfId="23280"/>
    <cellStyle name="Normal 4 4 4 6 2" xfId="55960"/>
    <cellStyle name="Normal 4 4 4 7" xfId="23281"/>
    <cellStyle name="Normal 4 4 4 7 2" xfId="39212"/>
    <cellStyle name="Normal 4 4 4 8" xfId="23282"/>
    <cellStyle name="Normal 4 4 4 8 2" xfId="39211"/>
    <cellStyle name="Normal 4 4 4 9" xfId="23283"/>
    <cellStyle name="Normal 4 4 4 9 2" xfId="39210"/>
    <cellStyle name="Normal 4 4 5" xfId="1779"/>
    <cellStyle name="Normal 4 4 5 2" xfId="23285"/>
    <cellStyle name="Normal 4 4 5 2 2" xfId="23286"/>
    <cellStyle name="Normal 4 4 5 2 2 2" xfId="52927"/>
    <cellStyle name="Normal 4 4 5 2 3" xfId="34870"/>
    <cellStyle name="Normal 4 4 5 3" xfId="23287"/>
    <cellStyle name="Normal 4 4 5 3 2" xfId="7148"/>
    <cellStyle name="Normal 4 4 5 4" xfId="23288"/>
    <cellStyle name="Normal 4 4 5 4 2" xfId="39206"/>
    <cellStyle name="Normal 4 4 5 5" xfId="30215"/>
    <cellStyle name="Normal 4 4 5 5 2" xfId="39208"/>
    <cellStyle name="Normal 4 4 5 6" xfId="23284"/>
    <cellStyle name="Normal 4 4 5 7" xfId="39207"/>
    <cellStyle name="Normal 4 4 5 8" xfId="3515"/>
    <cellStyle name="Normal 4 4 6" xfId="1780"/>
    <cellStyle name="Normal 4 4 6 2" xfId="23290"/>
    <cellStyle name="Normal 4 4 6 2 2" xfId="23291"/>
    <cellStyle name="Normal 4 4 6 2 2 2" xfId="32506"/>
    <cellStyle name="Normal 4 4 6 2 3" xfId="39179"/>
    <cellStyle name="Normal 4 4 6 3" xfId="23292"/>
    <cellStyle name="Normal 4 4 6 3 2" xfId="56701"/>
    <cellStyle name="Normal 4 4 6 4" xfId="23293"/>
    <cellStyle name="Normal 4 4 6 4 2" xfId="39205"/>
    <cellStyle name="Normal 4 4 6 5" xfId="30216"/>
    <cellStyle name="Normal 4 4 6 5 2" xfId="39204"/>
    <cellStyle name="Normal 4 4 6 6" xfId="23289"/>
    <cellStyle name="Normal 4 4 6 7" xfId="39203"/>
    <cellStyle name="Normal 4 4 6 8" xfId="3516"/>
    <cellStyle name="Normal 4 4 7" xfId="1781"/>
    <cellStyle name="Normal 4 4 7 2" xfId="23295"/>
    <cellStyle name="Normal 4 4 7 2 2" xfId="23296"/>
    <cellStyle name="Normal 4 4 7 2 2 2" xfId="53868"/>
    <cellStyle name="Normal 4 4 7 2 3" xfId="39201"/>
    <cellStyle name="Normal 4 4 7 3" xfId="23297"/>
    <cellStyle name="Normal 4 4 7 3 2" xfId="39200"/>
    <cellStyle name="Normal 4 4 7 4" xfId="23298"/>
    <cellStyle name="Normal 4 4 7 4 2" xfId="39199"/>
    <cellStyle name="Normal 4 4 7 5" xfId="30217"/>
    <cellStyle name="Normal 4 4 7 5 2" xfId="39198"/>
    <cellStyle name="Normal 4 4 7 6" xfId="23294"/>
    <cellStyle name="Normal 4 4 7 7" xfId="39197"/>
    <cellStyle name="Normal 4 4 7 8" xfId="3517"/>
    <cellStyle name="Normal 4 4 8" xfId="23299"/>
    <cellStyle name="Normal 4 4 8 2" xfId="23300"/>
    <cellStyle name="Normal 4 4 8 2 2" xfId="23301"/>
    <cellStyle name="Normal 4 4 8 2 2 2" xfId="23302"/>
    <cellStyle name="Normal 4 4 8 2 2 2 2" xfId="39196"/>
    <cellStyle name="Normal 4 4 8 2 2 3" xfId="39195"/>
    <cellStyle name="Normal 4 4 8 2 3" xfId="23303"/>
    <cellStyle name="Normal 4 4 8 2 3 2" xfId="39194"/>
    <cellStyle name="Normal 4 4 8 2 4" xfId="23304"/>
    <cellStyle name="Normal 4 4 8 2 4 2" xfId="33800"/>
    <cellStyle name="Normal 4 4 8 2 5" xfId="23305"/>
    <cellStyle name="Normal 4 4 8 2 5 2" xfId="39202"/>
    <cellStyle name="Normal 4 4 8 2 6" xfId="39193"/>
    <cellStyle name="Normal 4 4 8 3" xfId="23306"/>
    <cellStyle name="Normal 4 4 8 3 2" xfId="23307"/>
    <cellStyle name="Normal 4 4 8 3 2 2" xfId="33379"/>
    <cellStyle name="Normal 4 4 8 3 3" xfId="23308"/>
    <cellStyle name="Normal 4 4 8 3 3 2" xfId="39192"/>
    <cellStyle name="Normal 4 4 8 3 4" xfId="39191"/>
    <cellStyle name="Normal 4 4 8 4" xfId="23309"/>
    <cellStyle name="Normal 4 4 8 4 2" xfId="39190"/>
    <cellStyle name="Normal 4 4 8 5" xfId="23310"/>
    <cellStyle name="Normal 4 4 8 5 2" xfId="39189"/>
    <cellStyle name="Normal 4 4 8 6" xfId="23311"/>
    <cellStyle name="Normal 4 4 8 6 2" xfId="54820"/>
    <cellStyle name="Normal 4 4 8 7" xfId="23312"/>
    <cellStyle name="Normal 4 4 8 7 2" xfId="39188"/>
    <cellStyle name="Normal 4 4 8 8" xfId="39187"/>
    <cellStyle name="Normal 4 4 9" xfId="23313"/>
    <cellStyle name="Normal 4 4 9 2" xfId="23314"/>
    <cellStyle name="Normal 4 4 9 2 2" xfId="23315"/>
    <cellStyle name="Normal 4 4 9 2 2 2" xfId="23316"/>
    <cellStyle name="Normal 4 4 9 2 2 2 2" xfId="54819"/>
    <cellStyle name="Normal 4 4 9 2 2 3" xfId="39186"/>
    <cellStyle name="Normal 4 4 9 2 3" xfId="23317"/>
    <cellStyle name="Normal 4 4 9 2 3 2" xfId="39185"/>
    <cellStyle name="Normal 4 4 9 2 4" xfId="23318"/>
    <cellStyle name="Normal 4 4 9 2 4 2" xfId="54818"/>
    <cellStyle name="Normal 4 4 9 2 5" xfId="23319"/>
    <cellStyle name="Normal 4 4 9 2 5 2" xfId="39184"/>
    <cellStyle name="Normal 4 4 9 2 6" xfId="39181"/>
    <cellStyle name="Normal 4 4 9 3" xfId="23320"/>
    <cellStyle name="Normal 4 4 9 3 2" xfId="23321"/>
    <cellStyle name="Normal 4 4 9 3 2 2" xfId="52923"/>
    <cellStyle name="Normal 4 4 9 3 3" xfId="23322"/>
    <cellStyle name="Normal 4 4 9 3 3 2" xfId="39183"/>
    <cellStyle name="Normal 4 4 9 3 4" xfId="54817"/>
    <cellStyle name="Normal 4 4 9 4" xfId="23323"/>
    <cellStyle name="Normal 4 4 9 4 2" xfId="39182"/>
    <cellStyle name="Normal 4 4 9 5" xfId="23324"/>
    <cellStyle name="Normal 4 4 9 5 2" xfId="54540"/>
    <cellStyle name="Normal 4 4 9 6" xfId="23325"/>
    <cellStyle name="Normal 4 4 9 6 2" xfId="54812"/>
    <cellStyle name="Normal 4 4 9 7" xfId="23326"/>
    <cellStyle name="Normal 4 4 9 7 2" xfId="52922"/>
    <cellStyle name="Normal 4 4 9 8" xfId="23327"/>
    <cellStyle name="Normal 4 4 9 8 2" xfId="54816"/>
    <cellStyle name="Normal 4 4 9 9" xfId="39180"/>
    <cellStyle name="Normal 4 4_Risikomatrise BM 2011" xfId="1782"/>
    <cellStyle name="Normal 4 5" xfId="1783"/>
    <cellStyle name="Normal 4 5 2" xfId="1784"/>
    <cellStyle name="Normal 4 5 2 2" xfId="23330"/>
    <cellStyle name="Normal 4 5 2 2 2" xfId="23331"/>
    <cellStyle name="Normal 4 5 2 2 2 2" xfId="3935"/>
    <cellStyle name="Normal 4 5 2 2 3" xfId="30847"/>
    <cellStyle name="Normal 4 5 2 3" xfId="23332"/>
    <cellStyle name="Normal 4 5 2 3 2" xfId="39178"/>
    <cellStyle name="Normal 4 5 2 4" xfId="23333"/>
    <cellStyle name="Normal 4 5 2 4 2" xfId="54815"/>
    <cellStyle name="Normal 4 5 2 5" xfId="30219"/>
    <cellStyle name="Normal 4 5 2 5 2" xfId="39177"/>
    <cellStyle name="Normal 4 5 2 6" xfId="23329"/>
    <cellStyle name="Normal 4 5 2 7" xfId="39176"/>
    <cellStyle name="Normal 4 5 2 8" xfId="3519"/>
    <cellStyle name="Normal 4 5 3" xfId="23334"/>
    <cellStyle name="Normal 4 5 3 2" xfId="23335"/>
    <cellStyle name="Normal 4 5 3 2 2" xfId="39175"/>
    <cellStyle name="Normal 4 5 3 3" xfId="54814"/>
    <cellStyle name="Normal 4 5 4" xfId="23336"/>
    <cellStyle name="Normal 4 5 4 2" xfId="39174"/>
    <cellStyle name="Normal 4 5 5" xfId="23337"/>
    <cellStyle name="Normal 4 5 5 2" xfId="39173"/>
    <cellStyle name="Normal 4 5 6" xfId="30218"/>
    <cellStyle name="Normal 4 5 6 2" xfId="39172"/>
    <cellStyle name="Normal 4 5 7" xfId="23328"/>
    <cellStyle name="Normal 4 5 8" xfId="54813"/>
    <cellStyle name="Normal 4 5 9" xfId="3518"/>
    <cellStyle name="Normal 4 6" xfId="1785"/>
    <cellStyle name="Normal 4 6 2" xfId="23339"/>
    <cellStyle name="Normal 4 6 2 2" xfId="23340"/>
    <cellStyle name="Normal 4 6 2 2 2" xfId="39171"/>
    <cellStyle name="Normal 4 6 2 3" xfId="39170"/>
    <cellStyle name="Normal 4 6 3" xfId="23341"/>
    <cellStyle name="Normal 4 6 3 2" xfId="39169"/>
    <cellStyle name="Normal 4 6 4" xfId="23342"/>
    <cellStyle name="Normal 4 6 4 2" xfId="34869"/>
    <cellStyle name="Normal 4 6 5" xfId="30220"/>
    <cellStyle name="Normal 4 6 5 2" xfId="39168"/>
    <cellStyle name="Normal 4 6 6" xfId="23338"/>
    <cellStyle name="Normal 4 6 7" xfId="39167"/>
    <cellStyle name="Normal 4 6 8" xfId="3520"/>
    <cellStyle name="Normal 4 7" xfId="1786"/>
    <cellStyle name="Normal 4 7 2" xfId="23344"/>
    <cellStyle name="Normal 4 7 2 2" xfId="23345"/>
    <cellStyle name="Normal 4 7 2 2 2" xfId="39166"/>
    <cellStyle name="Normal 4 7 2 3" xfId="54811"/>
    <cellStyle name="Normal 4 7 3" xfId="23346"/>
    <cellStyle name="Normal 4 7 3 2" xfId="39165"/>
    <cellStyle name="Normal 4 7 4" xfId="23347"/>
    <cellStyle name="Normal 4 7 4 2" xfId="39164"/>
    <cellStyle name="Normal 4 7 5" xfId="30221"/>
    <cellStyle name="Normal 4 7 5 2" xfId="39163"/>
    <cellStyle name="Normal 4 7 6" xfId="23343"/>
    <cellStyle name="Normal 4 7 7" xfId="53866"/>
    <cellStyle name="Normal 4 7 8" xfId="3521"/>
    <cellStyle name="Normal 4 8" xfId="1787"/>
    <cellStyle name="Normal 4 8 2" xfId="23349"/>
    <cellStyle name="Normal 4 8 2 2" xfId="23350"/>
    <cellStyle name="Normal 4 8 2 2 2" xfId="30846"/>
    <cellStyle name="Normal 4 8 2 3" xfId="39161"/>
    <cellStyle name="Normal 4 8 3" xfId="23351"/>
    <cellStyle name="Normal 4 8 3 2" xfId="39160"/>
    <cellStyle name="Normal 4 8 4" xfId="23352"/>
    <cellStyle name="Normal 4 8 4 2" xfId="39159"/>
    <cellStyle name="Normal 4 8 5" xfId="30222"/>
    <cellStyle name="Normal 4 8 5 2" xfId="39162"/>
    <cellStyle name="Normal 4 8 6" xfId="23348"/>
    <cellStyle name="Normal 4 8 7" xfId="39158"/>
    <cellStyle name="Normal 4 8 8" xfId="3522"/>
    <cellStyle name="Normal 4 9" xfId="1788"/>
    <cellStyle name="Normal 4 9 2" xfId="23354"/>
    <cellStyle name="Normal 4 9 2 2" xfId="23355"/>
    <cellStyle name="Normal 4 9 2 2 2" xfId="39157"/>
    <cellStyle name="Normal 4 9 2 3" xfId="39156"/>
    <cellStyle name="Normal 4 9 3" xfId="23356"/>
    <cellStyle name="Normal 4 9 3 2" xfId="39155"/>
    <cellStyle name="Normal 4 9 4" xfId="23357"/>
    <cellStyle name="Normal 4 9 4 2" xfId="54539"/>
    <cellStyle name="Normal 4 9 5" xfId="30223"/>
    <cellStyle name="Normal 4 9 5 2" xfId="39154"/>
    <cellStyle name="Normal 4 9 6" xfId="23353"/>
    <cellStyle name="Normal 4 9 7" xfId="54810"/>
    <cellStyle name="Normal 4 9 8" xfId="3523"/>
    <cellStyle name="Normal 4_20101130 Opprinnelig belåningsgrad PBK" xfId="1789"/>
    <cellStyle name="Normal 40" xfId="1790"/>
    <cellStyle name="Normal 40 2" xfId="23359"/>
    <cellStyle name="Normal 40 2 10" xfId="52924"/>
    <cellStyle name="Normal 40 2 2" xfId="23360"/>
    <cellStyle name="Normal 40 2 2 2" xfId="23361"/>
    <cellStyle name="Normal 40 2 2 2 2" xfId="23362"/>
    <cellStyle name="Normal 40 2 2 2 2 2" xfId="23363"/>
    <cellStyle name="Normal 40 2 2 2 2 2 2" xfId="39153"/>
    <cellStyle name="Normal 40 2 2 2 2 3" xfId="39152"/>
    <cellStyle name="Normal 40 2 2 2 3" xfId="23364"/>
    <cellStyle name="Normal 40 2 2 2 3 2" xfId="56700"/>
    <cellStyle name="Normal 40 2 2 2 4" xfId="23365"/>
    <cellStyle name="Normal 40 2 2 2 4 2" xfId="32505"/>
    <cellStyle name="Normal 40 2 2 2 5" xfId="23366"/>
    <cellStyle name="Normal 40 2 2 2 5 2" xfId="39151"/>
    <cellStyle name="Normal 40 2 2 2 6" xfId="56699"/>
    <cellStyle name="Normal 40 2 2 3" xfId="23367"/>
    <cellStyle name="Normal 40 2 2 3 2" xfId="23368"/>
    <cellStyle name="Normal 40 2 2 3 2 2" xfId="32504"/>
    <cellStyle name="Normal 40 2 2 3 3" xfId="23369"/>
    <cellStyle name="Normal 40 2 2 3 3 2" xfId="39150"/>
    <cellStyle name="Normal 40 2 2 3 4" xfId="56698"/>
    <cellStyle name="Normal 40 2 2 4" xfId="23370"/>
    <cellStyle name="Normal 40 2 2 4 2" xfId="32503"/>
    <cellStyle name="Normal 40 2 2 5" xfId="23371"/>
    <cellStyle name="Normal 40 2 2 5 2" xfId="39149"/>
    <cellStyle name="Normal 40 2 2 6" xfId="23372"/>
    <cellStyle name="Normal 40 2 2 6 2" xfId="56697"/>
    <cellStyle name="Normal 40 2 2 7" xfId="23373"/>
    <cellStyle name="Normal 40 2 2 7 2" xfId="32502"/>
    <cellStyle name="Normal 40 2 2 8" xfId="39147"/>
    <cellStyle name="Normal 40 2 3" xfId="23374"/>
    <cellStyle name="Normal 40 2 3 2" xfId="23375"/>
    <cellStyle name="Normal 40 2 3 2 2" xfId="23376"/>
    <cellStyle name="Normal 40 2 3 2 2 2" xfId="23377"/>
    <cellStyle name="Normal 40 2 3 2 2 2 2" xfId="39148"/>
    <cellStyle name="Normal 40 2 3 2 2 3" xfId="32501"/>
    <cellStyle name="Normal 40 2 3 2 3" xfId="23378"/>
    <cellStyle name="Normal 40 2 3 2 3 2" xfId="31856"/>
    <cellStyle name="Normal 40 2 3 2 4" xfId="23379"/>
    <cellStyle name="Normal 40 2 3 2 4 2" xfId="56696"/>
    <cellStyle name="Normal 40 2 3 2 5" xfId="23380"/>
    <cellStyle name="Normal 40 2 3 2 5 2" xfId="39146"/>
    <cellStyle name="Normal 40 2 3 2 6" xfId="39145"/>
    <cellStyle name="Normal 40 2 3 3" xfId="23381"/>
    <cellStyle name="Normal 40 2 3 3 2" xfId="23382"/>
    <cellStyle name="Normal 40 2 3 3 2 2" xfId="39144"/>
    <cellStyle name="Normal 40 2 3 3 3" xfId="23383"/>
    <cellStyle name="Normal 40 2 3 3 3 2" xfId="39143"/>
    <cellStyle name="Normal 40 2 3 3 4" xfId="39142"/>
    <cellStyle name="Normal 40 2 3 4" xfId="23384"/>
    <cellStyle name="Normal 40 2 3 4 2" xfId="39141"/>
    <cellStyle name="Normal 40 2 3 5" xfId="23385"/>
    <cellStyle name="Normal 40 2 3 5 2" xfId="39140"/>
    <cellStyle name="Normal 40 2 3 6" xfId="23386"/>
    <cellStyle name="Normal 40 2 3 6 2" xfId="39139"/>
    <cellStyle name="Normal 40 2 3 7" xfId="23387"/>
    <cellStyle name="Normal 40 2 3 7 2" xfId="39138"/>
    <cellStyle name="Normal 40 2 3 8" xfId="39137"/>
    <cellStyle name="Normal 40 2 4" xfId="23388"/>
    <cellStyle name="Normal 40 2 4 2" xfId="23389"/>
    <cellStyle name="Normal 40 2 4 2 2" xfId="23390"/>
    <cellStyle name="Normal 40 2 4 2 2 2" xfId="39136"/>
    <cellStyle name="Normal 40 2 4 2 3" xfId="32500"/>
    <cellStyle name="Normal 40 2 4 3" xfId="23391"/>
    <cellStyle name="Normal 40 2 4 3 2" xfId="54809"/>
    <cellStyle name="Normal 40 2 4 4" xfId="23392"/>
    <cellStyle name="Normal 40 2 4 4 2" xfId="56695"/>
    <cellStyle name="Normal 40 2 4 5" xfId="23393"/>
    <cellStyle name="Normal 40 2 4 5 2" xfId="39135"/>
    <cellStyle name="Normal 40 2 4 6" xfId="3934"/>
    <cellStyle name="Normal 40 2 5" xfId="23394"/>
    <cellStyle name="Normal 40 2 5 2" xfId="23395"/>
    <cellStyle name="Normal 40 2 5 2 2" xfId="39131"/>
    <cellStyle name="Normal 40 2 5 3" xfId="23396"/>
    <cellStyle name="Normal 40 2 5 3 2" xfId="39134"/>
    <cellStyle name="Normal 40 2 5 4" xfId="54808"/>
    <cellStyle name="Normal 40 2 6" xfId="23397"/>
    <cellStyle name="Normal 40 2 6 2" xfId="39133"/>
    <cellStyle name="Normal 40 2 7" xfId="23398"/>
    <cellStyle name="Normal 40 2 7 2" xfId="39132"/>
    <cellStyle name="Normal 40 2 8" xfId="23399"/>
    <cellStyle name="Normal 40 2 8 2" xfId="54806"/>
    <cellStyle name="Normal 40 2 9" xfId="23400"/>
    <cellStyle name="Normal 40 2 9 2" xfId="32499"/>
    <cellStyle name="Normal 40 3" xfId="23401"/>
    <cellStyle name="Normal 40 3 2" xfId="23402"/>
    <cellStyle name="Normal 40 3 2 2" xfId="39130"/>
    <cellStyle name="Normal 40 3 3" xfId="39129"/>
    <cellStyle name="Normal 40 4" xfId="23403"/>
    <cellStyle name="Normal 40 4 2" xfId="39128"/>
    <cellStyle name="Normal 40 5" xfId="30224"/>
    <cellStyle name="Normal 40 5 2" xfId="57399"/>
    <cellStyle name="Normal 40 6" xfId="23358"/>
    <cellStyle name="Normal 40 7" xfId="39126"/>
    <cellStyle name="Normal 40 8" xfId="3524"/>
    <cellStyle name="Normal 41" xfId="1791"/>
    <cellStyle name="Normal 41 10" xfId="23405"/>
    <cellStyle name="Normal 41 10 2" xfId="39125"/>
    <cellStyle name="Normal 41 11" xfId="23406"/>
    <cellStyle name="Normal 41 11 2" xfId="39124"/>
    <cellStyle name="Normal 41 12" xfId="23407"/>
    <cellStyle name="Normal 41 12 2" xfId="39123"/>
    <cellStyle name="Normal 41 13" xfId="23408"/>
    <cellStyle name="Normal 41 13 2" xfId="39122"/>
    <cellStyle name="Normal 41 14" xfId="23409"/>
    <cellStyle name="Normal 41 14 2" xfId="39121"/>
    <cellStyle name="Normal 41 15" xfId="30225"/>
    <cellStyle name="Normal 41 15 2" xfId="33799"/>
    <cellStyle name="Normal 41 16" xfId="23404"/>
    <cellStyle name="Normal 41 17" xfId="39127"/>
    <cellStyle name="Normal 41 18" xfId="3525"/>
    <cellStyle name="Normal 41 2" xfId="1792"/>
    <cellStyle name="Normal 41 2 10" xfId="23411"/>
    <cellStyle name="Normal 41 2 10 2" xfId="39120"/>
    <cellStyle name="Normal 41 2 11" xfId="23410"/>
    <cellStyle name="Normal 41 2 11 2" xfId="30845"/>
    <cellStyle name="Normal 41 2 12" xfId="39119"/>
    <cellStyle name="Normal 41 2 13" xfId="39118"/>
    <cellStyle name="Normal 41 2 14" xfId="39117"/>
    <cellStyle name="Normal 41 2 15" xfId="39116"/>
    <cellStyle name="Normal 41 2 16" xfId="3526"/>
    <cellStyle name="Normal 41 2 2" xfId="23412"/>
    <cellStyle name="Normal 41 2 2 2" xfId="23413"/>
    <cellStyle name="Normal 41 2 2 2 2" xfId="23414"/>
    <cellStyle name="Normal 41 2 2 2 2 2" xfId="23415"/>
    <cellStyle name="Normal 41 2 2 2 2 2 2" xfId="54807"/>
    <cellStyle name="Normal 41 2 2 2 2 3" xfId="39115"/>
    <cellStyle name="Normal 41 2 2 2 3" xfId="23416"/>
    <cellStyle name="Normal 41 2 2 2 3 2" xfId="32498"/>
    <cellStyle name="Normal 41 2 2 2 4" xfId="23417"/>
    <cellStyle name="Normal 41 2 2 2 4 2" xfId="39113"/>
    <cellStyle name="Normal 41 2 2 2 5" xfId="23418"/>
    <cellStyle name="Normal 41 2 2 2 5 2" xfId="56693"/>
    <cellStyle name="Normal 41 2 2 2 6" xfId="56692"/>
    <cellStyle name="Normal 41 2 2 3" xfId="23419"/>
    <cellStyle name="Normal 41 2 2 3 2" xfId="23420"/>
    <cellStyle name="Normal 41 2 2 3 2 2" xfId="32497"/>
    <cellStyle name="Normal 41 2 2 3 3" xfId="23421"/>
    <cellStyle name="Normal 41 2 2 3 3 2" xfId="39112"/>
    <cellStyle name="Normal 41 2 2 3 4" xfId="54542"/>
    <cellStyle name="Normal 41 2 2 4" xfId="23422"/>
    <cellStyle name="Normal 41 2 2 4 2" xfId="3938"/>
    <cellStyle name="Normal 41 2 2 5" xfId="23423"/>
    <cellStyle name="Normal 41 2 2 5 2" xfId="39111"/>
    <cellStyle name="Normal 41 2 2 6" xfId="23424"/>
    <cellStyle name="Normal 41 2 2 6 2" xfId="56691"/>
    <cellStyle name="Normal 41 2 2 7" xfId="23425"/>
    <cellStyle name="Normal 41 2 2 7 2" xfId="32496"/>
    <cellStyle name="Normal 41 2 2 8" xfId="39109"/>
    <cellStyle name="Normal 41 2 3" xfId="23426"/>
    <cellStyle name="Normal 41 2 3 2" xfId="23427"/>
    <cellStyle name="Normal 41 2 3 2 2" xfId="23428"/>
    <cellStyle name="Normal 41 2 3 2 2 2" xfId="23429"/>
    <cellStyle name="Normal 41 2 3 2 2 2 2" xfId="56690"/>
    <cellStyle name="Normal 41 2 3 2 2 3" xfId="39110"/>
    <cellStyle name="Normal 41 2 3 2 3" xfId="23430"/>
    <cellStyle name="Normal 41 2 3 2 3 2" xfId="32495"/>
    <cellStyle name="Normal 41 2 3 2 4" xfId="23431"/>
    <cellStyle name="Normal 41 2 3 2 4 2" xfId="39107"/>
    <cellStyle name="Normal 41 2 3 2 5" xfId="23432"/>
    <cellStyle name="Normal 41 2 3 2 5 2" xfId="56689"/>
    <cellStyle name="Normal 41 2 3 2 6" xfId="39108"/>
    <cellStyle name="Normal 41 2 3 3" xfId="23433"/>
    <cellStyle name="Normal 41 2 3 3 2" xfId="23434"/>
    <cellStyle name="Normal 41 2 3 3 2 2" xfId="32494"/>
    <cellStyle name="Normal 41 2 3 3 3" xfId="23435"/>
    <cellStyle name="Normal 41 2 3 3 3 2" xfId="39104"/>
    <cellStyle name="Normal 41 2 3 3 4" xfId="56688"/>
    <cellStyle name="Normal 41 2 3 4" xfId="23436"/>
    <cellStyle name="Normal 41 2 3 4 2" xfId="39106"/>
    <cellStyle name="Normal 41 2 3 5" xfId="23437"/>
    <cellStyle name="Normal 41 2 3 5 2" xfId="39105"/>
    <cellStyle name="Normal 41 2 3 6" xfId="23438"/>
    <cellStyle name="Normal 41 2 3 6 2" xfId="3937"/>
    <cellStyle name="Normal 41 2 3 7" xfId="23439"/>
    <cellStyle name="Normal 41 2 3 7 2" xfId="39101"/>
    <cellStyle name="Normal 41 2 3 8" xfId="56687"/>
    <cellStyle name="Normal 41 2 4" xfId="23440"/>
    <cellStyle name="Normal 41 2 4 2" xfId="23441"/>
    <cellStyle name="Normal 41 2 4 2 2" xfId="23442"/>
    <cellStyle name="Normal 41 2 4 2 2 2" xfId="39103"/>
    <cellStyle name="Normal 41 2 4 2 3" xfId="39102"/>
    <cellStyle name="Normal 41 2 4 3" xfId="23443"/>
    <cellStyle name="Normal 41 2 4 3 2" xfId="32493"/>
    <cellStyle name="Normal 41 2 4 4" xfId="23444"/>
    <cellStyle name="Normal 41 2 4 4 2" xfId="39098"/>
    <cellStyle name="Normal 41 2 4 5" xfId="23445"/>
    <cellStyle name="Normal 41 2 4 5 2" xfId="56686"/>
    <cellStyle name="Normal 41 2 4 6" xfId="39100"/>
    <cellStyle name="Normal 41 2 5" xfId="23446"/>
    <cellStyle name="Normal 41 2 5 2" xfId="23447"/>
    <cellStyle name="Normal 41 2 5 2 2" xfId="39099"/>
    <cellStyle name="Normal 41 2 5 3" xfId="23448"/>
    <cellStyle name="Normal 41 2 5 3 2" xfId="32492"/>
    <cellStyle name="Normal 41 2 5 4" xfId="39095"/>
    <cellStyle name="Normal 41 2 6" xfId="23449"/>
    <cellStyle name="Normal 41 2 6 2" xfId="56685"/>
    <cellStyle name="Normal 41 2 7" xfId="23450"/>
    <cellStyle name="Normal 41 2 7 2" xfId="39097"/>
    <cellStyle name="Normal 41 2 8" xfId="23451"/>
    <cellStyle name="Normal 41 2 8 2" xfId="39096"/>
    <cellStyle name="Normal 41 2 9" xfId="23452"/>
    <cellStyle name="Normal 41 2 9 2" xfId="32491"/>
    <cellStyle name="Normal 41 3" xfId="1793"/>
    <cellStyle name="Normal 41 3 10" xfId="23454"/>
    <cellStyle name="Normal 41 3 10 2" xfId="39092"/>
    <cellStyle name="Normal 41 3 11" xfId="23453"/>
    <cellStyle name="Normal 41 3 11 2" xfId="56684"/>
    <cellStyle name="Normal 41 3 12" xfId="39094"/>
    <cellStyle name="Normal 41 3 13" xfId="39093"/>
    <cellStyle name="Normal 41 3 14" xfId="3940"/>
    <cellStyle name="Normal 41 3 15" xfId="39091"/>
    <cellStyle name="Normal 41 3 16" xfId="3527"/>
    <cellStyle name="Normal 41 3 2" xfId="23455"/>
    <cellStyle name="Normal 41 3 2 2" xfId="23456"/>
    <cellStyle name="Normal 41 3 2 2 2" xfId="23457"/>
    <cellStyle name="Normal 41 3 2 2 2 2" xfId="23458"/>
    <cellStyle name="Normal 41 3 2 2 2 2 2" xfId="39090"/>
    <cellStyle name="Normal 41 3 2 2 2 3" xfId="39089"/>
    <cellStyle name="Normal 41 3 2 2 3" xfId="23459"/>
    <cellStyle name="Normal 41 3 2 2 3 2" xfId="39088"/>
    <cellStyle name="Normal 41 3 2 2 4" xfId="23460"/>
    <cellStyle name="Normal 41 3 2 2 4 2" xfId="39085"/>
    <cellStyle name="Normal 41 3 2 2 5" xfId="23461"/>
    <cellStyle name="Normal 41 3 2 2 5 2" xfId="39087"/>
    <cellStyle name="Normal 41 3 2 2 6" xfId="39086"/>
    <cellStyle name="Normal 41 3 2 3" xfId="23462"/>
    <cellStyle name="Normal 41 3 2 3 2" xfId="23463"/>
    <cellStyle name="Normal 41 3 2 3 2 2" xfId="34868"/>
    <cellStyle name="Normal 41 3 2 3 3" xfId="23464"/>
    <cellStyle name="Normal 41 3 2 3 3 2" xfId="39084"/>
    <cellStyle name="Normal 41 3 2 3 4" xfId="39058"/>
    <cellStyle name="Normal 41 3 2 4" xfId="23465"/>
    <cellStyle name="Normal 41 3 2 4 2" xfId="52921"/>
    <cellStyle name="Normal 41 3 2 5" xfId="23466"/>
    <cellStyle name="Normal 41 3 2 5 2" xfId="53867"/>
    <cellStyle name="Normal 41 3 2 6" xfId="23467"/>
    <cellStyle name="Normal 41 3 2 6 2" xfId="39082"/>
    <cellStyle name="Normal 41 3 2 7" xfId="23468"/>
    <cellStyle name="Normal 41 3 2 7 2" xfId="39081"/>
    <cellStyle name="Normal 41 3 2 8" xfId="39080"/>
    <cellStyle name="Normal 41 3 3" xfId="23469"/>
    <cellStyle name="Normal 41 3 3 2" xfId="23470"/>
    <cellStyle name="Normal 41 3 3 2 2" xfId="23471"/>
    <cellStyle name="Normal 41 3 3 2 2 2" xfId="23472"/>
    <cellStyle name="Normal 41 3 3 2 2 2 2" xfId="33798"/>
    <cellStyle name="Normal 41 3 3 2 2 3" xfId="39083"/>
    <cellStyle name="Normal 41 3 3 2 3" xfId="23473"/>
    <cellStyle name="Normal 41 3 3 2 3 2" xfId="33378"/>
    <cellStyle name="Normal 41 3 3 2 4" xfId="23474"/>
    <cellStyle name="Normal 41 3 3 2 4 2" xfId="53865"/>
    <cellStyle name="Normal 41 3 3 2 5" xfId="23475"/>
    <cellStyle name="Normal 41 3 3 2 5 2" xfId="39077"/>
    <cellStyle name="Normal 41 3 3 2 6" xfId="39076"/>
    <cellStyle name="Normal 41 3 3 3" xfId="23476"/>
    <cellStyle name="Normal 41 3 3 3 2" xfId="23477"/>
    <cellStyle name="Normal 41 3 3 3 2 2" xfId="39075"/>
    <cellStyle name="Normal 41 3 3 3 3" xfId="23478"/>
    <cellStyle name="Normal 41 3 3 3 3 2" xfId="39078"/>
    <cellStyle name="Normal 41 3 3 3 4" xfId="57398"/>
    <cellStyle name="Normal 41 3 3 4" xfId="23479"/>
    <cellStyle name="Normal 41 3 3 4 2" xfId="39073"/>
    <cellStyle name="Normal 41 3 3 5" xfId="23480"/>
    <cellStyle name="Normal 41 3 3 5 2" xfId="39072"/>
    <cellStyle name="Normal 41 3 3 6" xfId="23481"/>
    <cellStyle name="Normal 41 3 3 6 2" xfId="39071"/>
    <cellStyle name="Normal 41 3 3 7" xfId="23482"/>
    <cellStyle name="Normal 41 3 3 7 2" xfId="39070"/>
    <cellStyle name="Normal 41 3 3 8" xfId="33796"/>
    <cellStyle name="Normal 41 3 4" xfId="23483"/>
    <cellStyle name="Normal 41 3 4 2" xfId="23484"/>
    <cellStyle name="Normal 41 3 4 2 2" xfId="23485"/>
    <cellStyle name="Normal 41 3 4 2 2 2" xfId="39074"/>
    <cellStyle name="Normal 41 3 4 2 3" xfId="55566"/>
    <cellStyle name="Normal 41 3 4 3" xfId="23486"/>
    <cellStyle name="Normal 41 3 4 3 2" xfId="39068"/>
    <cellStyle name="Normal 41 3 4 4" xfId="23487"/>
    <cellStyle name="Normal 41 3 4 4 2" xfId="39067"/>
    <cellStyle name="Normal 41 3 4 5" xfId="23488"/>
    <cellStyle name="Normal 41 3 4 5 2" xfId="39066"/>
    <cellStyle name="Normal 41 3 4 6" xfId="39065"/>
    <cellStyle name="Normal 41 3 5" xfId="23489"/>
    <cellStyle name="Normal 41 3 5 2" xfId="23490"/>
    <cellStyle name="Normal 41 3 5 2 2" xfId="33795"/>
    <cellStyle name="Normal 41 3 5 3" xfId="23491"/>
    <cellStyle name="Normal 41 3 5 3 2" xfId="39069"/>
    <cellStyle name="Normal 41 3 5 4" xfId="39064"/>
    <cellStyle name="Normal 41 3 6" xfId="23492"/>
    <cellStyle name="Normal 41 3 6 2" xfId="39063"/>
    <cellStyle name="Normal 41 3 7" xfId="23493"/>
    <cellStyle name="Normal 41 3 7 2" xfId="39062"/>
    <cellStyle name="Normal 41 3 8" xfId="23494"/>
    <cellStyle name="Normal 41 3 8 2" xfId="39061"/>
    <cellStyle name="Normal 41 3 9" xfId="23495"/>
    <cellStyle name="Normal 41 3 9 2" xfId="39060"/>
    <cellStyle name="Normal 41 4" xfId="1794"/>
    <cellStyle name="Normal 41 4 10" xfId="23497"/>
    <cellStyle name="Normal 41 4 10 2" xfId="39059"/>
    <cellStyle name="Normal 41 4 11" xfId="23498"/>
    <cellStyle name="Normal 41 4 11 2" xfId="54538"/>
    <cellStyle name="Normal 41 4 12" xfId="23496"/>
    <cellStyle name="Normal 41 4 12 2" xfId="39057"/>
    <cellStyle name="Normal 41 4 13" xfId="39056"/>
    <cellStyle name="Normal 41 4 14" xfId="39055"/>
    <cellStyle name="Normal 41 4 15" xfId="39054"/>
    <cellStyle name="Normal 41 4 16" xfId="39053"/>
    <cellStyle name="Normal 41 4 17" xfId="3528"/>
    <cellStyle name="Normal 41 4 2" xfId="23499"/>
    <cellStyle name="Normal 41 4 2 2" xfId="23500"/>
    <cellStyle name="Normal 41 4 2 2 2" xfId="39052"/>
    <cellStyle name="Normal 41 4 2 3" xfId="39051"/>
    <cellStyle name="Normal 41 4 3" xfId="23501"/>
    <cellStyle name="Normal 41 4 3 2" xfId="23502"/>
    <cellStyle name="Normal 41 4 3 2 2" xfId="23503"/>
    <cellStyle name="Normal 41 4 3 2 2 2" xfId="23504"/>
    <cellStyle name="Normal 41 4 3 2 2 2 2" xfId="39050"/>
    <cellStyle name="Normal 41 4 3 2 2 3" xfId="39049"/>
    <cellStyle name="Normal 41 4 3 2 3" xfId="23505"/>
    <cellStyle name="Normal 41 4 3 2 3 2" xfId="39044"/>
    <cellStyle name="Normal 41 4 3 2 4" xfId="23506"/>
    <cellStyle name="Normal 41 4 3 2 4 2" xfId="39048"/>
    <cellStyle name="Normal 41 4 3 2 5" xfId="23507"/>
    <cellStyle name="Normal 41 4 3 2 5 2" xfId="39047"/>
    <cellStyle name="Normal 41 4 3 2 6" xfId="39046"/>
    <cellStyle name="Normal 41 4 3 3" xfId="23508"/>
    <cellStyle name="Normal 41 4 3 3 2" xfId="23509"/>
    <cellStyle name="Normal 41 4 3 3 2 2" xfId="39045"/>
    <cellStyle name="Normal 41 4 3 3 3" xfId="23510"/>
    <cellStyle name="Normal 41 4 3 3 3 2" xfId="32490"/>
    <cellStyle name="Normal 41 4 3 3 4" xfId="39041"/>
    <cellStyle name="Normal 41 4 3 4" xfId="23511"/>
    <cellStyle name="Normal 41 4 3 4 2" xfId="56683"/>
    <cellStyle name="Normal 41 4 3 5" xfId="23512"/>
    <cellStyle name="Normal 41 4 3 5 2" xfId="39043"/>
    <cellStyle name="Normal 41 4 3 6" xfId="23513"/>
    <cellStyle name="Normal 41 4 3 6 2" xfId="39042"/>
    <cellStyle name="Normal 41 4 3 7" xfId="23514"/>
    <cellStyle name="Normal 41 4 3 7 2" xfId="32489"/>
    <cellStyle name="Normal 41 4 3 8" xfId="39040"/>
    <cellStyle name="Normal 41 4 4" xfId="23515"/>
    <cellStyle name="Normal 41 4 4 2" xfId="23516"/>
    <cellStyle name="Normal 41 4 4 2 2" xfId="23517"/>
    <cellStyle name="Normal 41 4 4 2 2 2" xfId="23518"/>
    <cellStyle name="Normal 41 4 4 2 2 2 2" xfId="39003"/>
    <cellStyle name="Normal 41 4 4 2 2 3" xfId="56681"/>
    <cellStyle name="Normal 41 4 4 2 3" xfId="23519"/>
    <cellStyle name="Normal 41 4 4 2 3 2" xfId="39039"/>
    <cellStyle name="Normal 41 4 4 2 4" xfId="23520"/>
    <cellStyle name="Normal 41 4 4 2 4 2" xfId="39038"/>
    <cellStyle name="Normal 41 4 4 2 5" xfId="23521"/>
    <cellStyle name="Normal 41 4 4 2 5 2" xfId="39037"/>
    <cellStyle name="Normal 41 4 4 2 6" xfId="39036"/>
    <cellStyle name="Normal 41 4 4 3" xfId="23522"/>
    <cellStyle name="Normal 41 4 4 3 2" xfId="23523"/>
    <cellStyle name="Normal 41 4 4 3 2 2" xfId="39035"/>
    <cellStyle name="Normal 41 4 4 3 3" xfId="23524"/>
    <cellStyle name="Normal 41 4 4 3 3 2" xfId="39034"/>
    <cellStyle name="Normal 41 4 4 3 4" xfId="39033"/>
    <cellStyle name="Normal 41 4 4 4" xfId="23525"/>
    <cellStyle name="Normal 41 4 4 4 2" xfId="39032"/>
    <cellStyle name="Normal 41 4 4 5" xfId="23526"/>
    <cellStyle name="Normal 41 4 4 5 2" xfId="39031"/>
    <cellStyle name="Normal 41 4 4 6" xfId="23527"/>
    <cellStyle name="Normal 41 4 4 6 2" xfId="39030"/>
    <cellStyle name="Normal 41 4 4 7" xfId="23528"/>
    <cellStyle name="Normal 41 4 4 7 2" xfId="33377"/>
    <cellStyle name="Normal 41 4 4 8" xfId="39028"/>
    <cellStyle name="Normal 41 4 5" xfId="23529"/>
    <cellStyle name="Normal 41 4 5 2" xfId="23530"/>
    <cellStyle name="Normal 41 4 5 2 2" xfId="23531"/>
    <cellStyle name="Normal 41 4 5 2 2 2" xfId="39027"/>
    <cellStyle name="Normal 41 4 5 2 3" xfId="39026"/>
    <cellStyle name="Normal 41 4 5 3" xfId="23532"/>
    <cellStyle name="Normal 41 4 5 3 2" xfId="39025"/>
    <cellStyle name="Normal 41 4 5 4" xfId="23533"/>
    <cellStyle name="Normal 41 4 5 4 2" xfId="33794"/>
    <cellStyle name="Normal 41 4 5 5" xfId="23534"/>
    <cellStyle name="Normal 41 4 5 5 2" xfId="39029"/>
    <cellStyle name="Normal 41 4 5 6" xfId="55565"/>
    <cellStyle name="Normal 41 4 6" xfId="23535"/>
    <cellStyle name="Normal 41 4 6 2" xfId="23536"/>
    <cellStyle name="Normal 41 4 6 2 2" xfId="39024"/>
    <cellStyle name="Normal 41 4 6 3" xfId="23537"/>
    <cellStyle name="Normal 41 4 6 3 2" xfId="39023"/>
    <cellStyle name="Normal 41 4 6 4" xfId="39022"/>
    <cellStyle name="Normal 41 4 7" xfId="23538"/>
    <cellStyle name="Normal 41 4 7 2" xfId="39021"/>
    <cellStyle name="Normal 41 4 8" xfId="23539"/>
    <cellStyle name="Normal 41 4 8 2" xfId="39020"/>
    <cellStyle name="Normal 41 4 9" xfId="23540"/>
    <cellStyle name="Normal 41 4 9 2" xfId="39019"/>
    <cellStyle name="Normal 41 5" xfId="23541"/>
    <cellStyle name="Normal 41 5 2" xfId="23542"/>
    <cellStyle name="Normal 41 5 2 2" xfId="23543"/>
    <cellStyle name="Normal 41 5 2 2 2" xfId="23544"/>
    <cellStyle name="Normal 41 5 2 2 2 2" xfId="39018"/>
    <cellStyle name="Normal 41 5 2 2 3" xfId="39017"/>
    <cellStyle name="Normal 41 5 2 3" xfId="23545"/>
    <cellStyle name="Normal 41 5 2 3 2" xfId="39016"/>
    <cellStyle name="Normal 41 5 2 4" xfId="23546"/>
    <cellStyle name="Normal 41 5 2 4 2" xfId="39015"/>
    <cellStyle name="Normal 41 5 2 5" xfId="23547"/>
    <cellStyle name="Normal 41 5 2 5 2" xfId="39014"/>
    <cellStyle name="Normal 41 5 2 6" xfId="39013"/>
    <cellStyle name="Normal 41 5 3" xfId="23548"/>
    <cellStyle name="Normal 41 5 3 2" xfId="23549"/>
    <cellStyle name="Normal 41 5 3 2 2" xfId="39012"/>
    <cellStyle name="Normal 41 5 3 3" xfId="23550"/>
    <cellStyle name="Normal 41 5 3 3 2" xfId="39011"/>
    <cellStyle name="Normal 41 5 3 4" xfId="39010"/>
    <cellStyle name="Normal 41 5 4" xfId="23551"/>
    <cellStyle name="Normal 41 5 4 2" xfId="39009"/>
    <cellStyle name="Normal 41 5 5" xfId="23552"/>
    <cellStyle name="Normal 41 5 5 2" xfId="39008"/>
    <cellStyle name="Normal 41 5 6" xfId="23553"/>
    <cellStyle name="Normal 41 5 6 2" xfId="52920"/>
    <cellStyle name="Normal 41 5 7" xfId="23554"/>
    <cellStyle name="Normal 41 5 7 2" xfId="34867"/>
    <cellStyle name="Normal 41 5 8" xfId="39004"/>
    <cellStyle name="Normal 41 6" xfId="23555"/>
    <cellStyle name="Normal 41 6 2" xfId="23556"/>
    <cellStyle name="Normal 41 6 2 2" xfId="23557"/>
    <cellStyle name="Normal 41 6 2 2 2" xfId="23558"/>
    <cellStyle name="Normal 41 6 2 2 2 2" xfId="52919"/>
    <cellStyle name="Normal 41 6 2 2 3" xfId="34866"/>
    <cellStyle name="Normal 41 6 2 3" xfId="23559"/>
    <cellStyle name="Normal 41 6 2 3 2" xfId="39006"/>
    <cellStyle name="Normal 41 6 2 4" xfId="23560"/>
    <cellStyle name="Normal 41 6 2 4 2" xfId="52914"/>
    <cellStyle name="Normal 41 6 2 5" xfId="23561"/>
    <cellStyle name="Normal 41 6 2 5 2" xfId="56682"/>
    <cellStyle name="Normal 41 6 2 6" xfId="39007"/>
    <cellStyle name="Normal 41 6 3" xfId="23562"/>
    <cellStyle name="Normal 41 6 3 2" xfId="23563"/>
    <cellStyle name="Normal 41 6 3 2 2" xfId="54462"/>
    <cellStyle name="Normal 41 6 3 3" xfId="23564"/>
    <cellStyle name="Normal 41 6 3 3 2" xfId="39005"/>
    <cellStyle name="Normal 41 6 3 4" xfId="38970"/>
    <cellStyle name="Normal 41 6 4" xfId="23565"/>
    <cellStyle name="Normal 41 6 4 2" xfId="32488"/>
    <cellStyle name="Normal 41 6 5" xfId="23566"/>
    <cellStyle name="Normal 41 6 5 2" xfId="3939"/>
    <cellStyle name="Normal 41 6 6" xfId="23567"/>
    <cellStyle name="Normal 41 6 6 2" xfId="33797"/>
    <cellStyle name="Normal 41 6 7" xfId="23568"/>
    <cellStyle name="Normal 41 6 7 2" xfId="39079"/>
    <cellStyle name="Normal 41 6 8" xfId="39002"/>
    <cellStyle name="Normal 41 7" xfId="23569"/>
    <cellStyle name="Normal 41 7 2" xfId="23570"/>
    <cellStyle name="Normal 41 7 2 2" xfId="23571"/>
    <cellStyle name="Normal 41 7 2 2 2" xfId="57397"/>
    <cellStyle name="Normal 41 7 2 3" xfId="56679"/>
    <cellStyle name="Normal 41 7 3" xfId="23572"/>
    <cellStyle name="Normal 41 7 3 2" xfId="39001"/>
    <cellStyle name="Normal 41 7 4" xfId="23573"/>
    <cellStyle name="Normal 41 7 4 2" xfId="38992"/>
    <cellStyle name="Normal 41 7 5" xfId="23574"/>
    <cellStyle name="Normal 41 7 5 2" xfId="39000"/>
    <cellStyle name="Normal 41 7 6" xfId="38999"/>
    <cellStyle name="Normal 41 8" xfId="23575"/>
    <cellStyle name="Normal 41 8 2" xfId="23576"/>
    <cellStyle name="Normal 41 8 2 2" xfId="38993"/>
    <cellStyle name="Normal 41 8 3" xfId="23577"/>
    <cellStyle name="Normal 41 8 3 2" xfId="56680"/>
    <cellStyle name="Normal 41 8 4" xfId="38998"/>
    <cellStyle name="Normal 41 9" xfId="23578"/>
    <cellStyle name="Normal 41 9 2" xfId="38997"/>
    <cellStyle name="Normal 41_Risikomatrise BM 2011" xfId="1795"/>
    <cellStyle name="Normal 42" xfId="1796"/>
    <cellStyle name="Normal 42 2" xfId="23580"/>
    <cellStyle name="Normal 42 2 2" xfId="23581"/>
    <cellStyle name="Normal 42 2 2 2" xfId="38996"/>
    <cellStyle name="Normal 42 2 3" xfId="38995"/>
    <cellStyle name="Normal 42 3" xfId="23582"/>
    <cellStyle name="Normal 42 3 2" xfId="23583"/>
    <cellStyle name="Normal 42 3 2 2" xfId="38994"/>
    <cellStyle name="Normal 42 3 3" xfId="32487"/>
    <cellStyle name="Normal 42 4" xfId="23584"/>
    <cellStyle name="Normal 42 4 2" xfId="32486"/>
    <cellStyle name="Normal 42 5" xfId="30226"/>
    <cellStyle name="Normal 42 5 2" xfId="38991"/>
    <cellStyle name="Normal 42 6" xfId="23579"/>
    <cellStyle name="Normal 42 7" xfId="38990"/>
    <cellStyle name="Normal 42 8" xfId="3529"/>
    <cellStyle name="Normal 43" xfId="1797"/>
    <cellStyle name="Normal 43 2" xfId="23586"/>
    <cellStyle name="Normal 43 2 2" xfId="23587"/>
    <cellStyle name="Normal 43 2 2 2" xfId="38989"/>
    <cellStyle name="Normal 43 2 3" xfId="38988"/>
    <cellStyle name="Normal 43 3" xfId="23588"/>
    <cellStyle name="Normal 43 3 2" xfId="23589"/>
    <cellStyle name="Normal 43 3 2 2" xfId="38987"/>
    <cellStyle name="Normal 43 3 3" xfId="38986"/>
    <cellStyle name="Normal 43 4" xfId="23590"/>
    <cellStyle name="Normal 43 4 2" xfId="38985"/>
    <cellStyle name="Normal 43 5" xfId="30227"/>
    <cellStyle name="Normal 43 5 2" xfId="38984"/>
    <cellStyle name="Normal 43 6" xfId="23585"/>
    <cellStyle name="Normal 43 7" xfId="38983"/>
    <cellStyle name="Normal 43 8" xfId="3530"/>
    <cellStyle name="Normal 44" xfId="1798"/>
    <cellStyle name="Normal 44 2" xfId="23592"/>
    <cellStyle name="Normal 44 2 2" xfId="23593"/>
    <cellStyle name="Normal 44 2 2 2" xfId="38982"/>
    <cellStyle name="Normal 44 2 3" xfId="38981"/>
    <cellStyle name="Normal 44 3" xfId="23594"/>
    <cellStyle name="Normal 44 3 2" xfId="23595"/>
    <cellStyle name="Normal 44 3 2 2" xfId="38980"/>
    <cellStyle name="Normal 44 3 3" xfId="38979"/>
    <cellStyle name="Normal 44 4" xfId="23596"/>
    <cellStyle name="Normal 44 4 2" xfId="38978"/>
    <cellStyle name="Normal 44 5" xfId="30228"/>
    <cellStyle name="Normal 44 5 2" xfId="38977"/>
    <cellStyle name="Normal 44 6" xfId="23591"/>
    <cellStyle name="Normal 44 7" xfId="38976"/>
    <cellStyle name="Normal 44 8" xfId="3531"/>
    <cellStyle name="Normal 45" xfId="1799"/>
    <cellStyle name="Normal 45 2" xfId="23598"/>
    <cellStyle name="Normal 45 2 2" xfId="23599"/>
    <cellStyle name="Normal 45 2 2 2" xfId="23600"/>
    <cellStyle name="Normal 45 2 2 2 2" xfId="38975"/>
    <cellStyle name="Normal 45 2 2 3" xfId="38974"/>
    <cellStyle name="Normal 45 2 3" xfId="23601"/>
    <cellStyle name="Normal 45 2 3 2" xfId="23602"/>
    <cellStyle name="Normal 45 2 3 2 2" xfId="23603"/>
    <cellStyle name="Normal 45 2 3 2 2 2" xfId="38973"/>
    <cellStyle name="Normal 45 2 3 2 3" xfId="23604"/>
    <cellStyle name="Normal 45 2 3 2 3 2" xfId="38972"/>
    <cellStyle name="Normal 45 2 3 2 4" xfId="38971"/>
    <cellStyle name="Normal 45 2 3 3" xfId="23605"/>
    <cellStyle name="Normal 45 2 3 3 2" xfId="57355"/>
    <cellStyle name="Normal 45 2 3 4" xfId="23606"/>
    <cellStyle name="Normal 45 2 3 4 2" xfId="34865"/>
    <cellStyle name="Normal 45 2 3 5" xfId="23607"/>
    <cellStyle name="Normal 45 2 3 5 2" xfId="54537"/>
    <cellStyle name="Normal 45 2 3 6" xfId="38959"/>
    <cellStyle name="Normal 45 2 4" xfId="23608"/>
    <cellStyle name="Normal 45 2 4 2" xfId="23609"/>
    <cellStyle name="Normal 45 2 4 2 2" xfId="52918"/>
    <cellStyle name="Normal 45 2 4 3" xfId="23610"/>
    <cellStyle name="Normal 45 2 4 3 2" xfId="38969"/>
    <cellStyle name="Normal 45 2 4 4" xfId="54805"/>
    <cellStyle name="Normal 45 2 5" xfId="23611"/>
    <cellStyle name="Normal 45 2 5 2" xfId="54804"/>
    <cellStyle name="Normal 45 2 6" xfId="23612"/>
    <cellStyle name="Normal 45 2 6 2" xfId="56678"/>
    <cellStyle name="Normal 45 2 7" xfId="23613"/>
    <cellStyle name="Normal 45 2 7 2" xfId="38968"/>
    <cellStyle name="Normal 45 2 8" xfId="23614"/>
    <cellStyle name="Normal 45 2 8 2" xfId="30844"/>
    <cellStyle name="Normal 45 2 9" xfId="3941"/>
    <cellStyle name="Normal 45 3" xfId="23615"/>
    <cellStyle name="Normal 45 3 2" xfId="23616"/>
    <cellStyle name="Normal 45 3 2 2" xfId="38965"/>
    <cellStyle name="Normal 45 3 3" xfId="56677"/>
    <cellStyle name="Normal 45 4" xfId="23617"/>
    <cellStyle name="Normal 45 4 2" xfId="53864"/>
    <cellStyle name="Normal 45 5" xfId="30229"/>
    <cellStyle name="Normal 45 5 2" xfId="38966"/>
    <cellStyle name="Normal 45 6" xfId="23597"/>
    <cellStyle name="Normal 45 7" xfId="32485"/>
    <cellStyle name="Normal 45 8" xfId="3532"/>
    <cellStyle name="Normal 46" xfId="1800"/>
    <cellStyle name="Normal 46 2" xfId="23619"/>
    <cellStyle name="Normal 46 2 2" xfId="23620"/>
    <cellStyle name="Normal 46 2 2 2" xfId="38964"/>
    <cellStyle name="Normal 46 2 3" xfId="31857"/>
    <cellStyle name="Normal 46 3" xfId="23621"/>
    <cellStyle name="Normal 46 3 2" xfId="23622"/>
    <cellStyle name="Normal 46 3 2 2" xfId="33793"/>
    <cellStyle name="Normal 46 3 3" xfId="52917"/>
    <cellStyle name="Normal 46 4" xfId="23623"/>
    <cellStyle name="Normal 46 4 2" xfId="34872"/>
    <cellStyle name="Normal 46 5" xfId="30230"/>
    <cellStyle name="Normal 46 5 2" xfId="38963"/>
    <cellStyle name="Normal 46 6" xfId="23618"/>
    <cellStyle name="Normal 46 7" xfId="52916"/>
    <cellStyle name="Normal 46 8" xfId="3533"/>
    <cellStyle name="Normal 47" xfId="1801"/>
    <cellStyle name="Normal 47 10" xfId="23625"/>
    <cellStyle name="Normal 47 10 2" xfId="38967"/>
    <cellStyle name="Normal 47 11" xfId="23626"/>
    <cellStyle name="Normal 47 11 2" xfId="56676"/>
    <cellStyle name="Normal 47 12" xfId="30231"/>
    <cellStyle name="Normal 47 12 2" xfId="53589"/>
    <cellStyle name="Normal 47 13" xfId="23624"/>
    <cellStyle name="Normal 47 14" xfId="33376"/>
    <cellStyle name="Normal 47 15" xfId="3534"/>
    <cellStyle name="Normal 47 2" xfId="23627"/>
    <cellStyle name="Normal 47 2 2" xfId="23628"/>
    <cellStyle name="Normal 47 2 2 2" xfId="23629"/>
    <cellStyle name="Normal 47 2 2 2 2" xfId="23630"/>
    <cellStyle name="Normal 47 2 2 2 2 2" xfId="52915"/>
    <cellStyle name="Normal 47 2 2 2 3" xfId="38962"/>
    <cellStyle name="Normal 47 2 2 3" xfId="23631"/>
    <cellStyle name="Normal 47 2 2 3 2" xfId="38961"/>
    <cellStyle name="Normal 47 2 2 4" xfId="23632"/>
    <cellStyle name="Normal 47 2 2 4 2" xfId="38960"/>
    <cellStyle name="Normal 47 2 2 5" xfId="23633"/>
    <cellStyle name="Normal 47 2 2 5 2" xfId="32484"/>
    <cellStyle name="Normal 47 2 2 6" xfId="38958"/>
    <cellStyle name="Normal 47 2 3" xfId="23634"/>
    <cellStyle name="Normal 47 2 3 2" xfId="23635"/>
    <cellStyle name="Normal 47 2 3 2 2" xfId="38947"/>
    <cellStyle name="Normal 47 2 3 3" xfId="23636"/>
    <cellStyle name="Normal 47 2 3 3 2" xfId="56675"/>
    <cellStyle name="Normal 47 2 3 4" xfId="38957"/>
    <cellStyle name="Normal 47 2 4" xfId="23637"/>
    <cellStyle name="Normal 47 2 4 2" xfId="38956"/>
    <cellStyle name="Normal 47 2 5" xfId="23638"/>
    <cellStyle name="Normal 47 2 5 2" xfId="38955"/>
    <cellStyle name="Normal 47 2 6" xfId="23639"/>
    <cellStyle name="Normal 47 2 6 2" xfId="38954"/>
    <cellStyle name="Normal 47 2 7" xfId="23640"/>
    <cellStyle name="Normal 47 2 7 2" xfId="38953"/>
    <cellStyle name="Normal 47 2 8" xfId="38952"/>
    <cellStyle name="Normal 47 3" xfId="23641"/>
    <cellStyle name="Normal 47 3 2" xfId="23642"/>
    <cellStyle name="Normal 47 3 2 2" xfId="23643"/>
    <cellStyle name="Normal 47 3 2 2 2" xfId="23644"/>
    <cellStyle name="Normal 47 3 2 2 2 2" xfId="38951"/>
    <cellStyle name="Normal 47 3 2 2 3" xfId="38950"/>
    <cellStyle name="Normal 47 3 2 3" xfId="23645"/>
    <cellStyle name="Normal 47 3 2 3 2" xfId="38949"/>
    <cellStyle name="Normal 47 3 2 4" xfId="23646"/>
    <cellStyle name="Normal 47 3 2 4 2" xfId="38948"/>
    <cellStyle name="Normal 47 3 2 5" xfId="23647"/>
    <cellStyle name="Normal 47 3 2 5 2" xfId="38914"/>
    <cellStyle name="Normal 47 3 2 6" xfId="56674"/>
    <cellStyle name="Normal 47 3 3" xfId="23648"/>
    <cellStyle name="Normal 47 3 3 2" xfId="23649"/>
    <cellStyle name="Normal 47 3 3 2 2" xfId="38946"/>
    <cellStyle name="Normal 47 3 3 3" xfId="23650"/>
    <cellStyle name="Normal 47 3 3 3 2" xfId="38945"/>
    <cellStyle name="Normal 47 3 3 4" xfId="38944"/>
    <cellStyle name="Normal 47 3 4" xfId="23651"/>
    <cellStyle name="Normal 47 3 4 2" xfId="38943"/>
    <cellStyle name="Normal 47 3 5" xfId="23652"/>
    <cellStyle name="Normal 47 3 5 2" xfId="38942"/>
    <cellStyle name="Normal 47 3 6" xfId="23653"/>
    <cellStyle name="Normal 47 3 6 2" xfId="38941"/>
    <cellStyle name="Normal 47 3 7" xfId="23654"/>
    <cellStyle name="Normal 47 3 7 2" xfId="38940"/>
    <cellStyle name="Normal 47 3 8" xfId="38939"/>
    <cellStyle name="Normal 47 4" xfId="23655"/>
    <cellStyle name="Normal 47 4 2" xfId="23656"/>
    <cellStyle name="Normal 47 4 2 2" xfId="23657"/>
    <cellStyle name="Normal 47 4 2 2 2" xfId="38938"/>
    <cellStyle name="Normal 47 4 2 3" xfId="38937"/>
    <cellStyle name="Normal 47 4 3" xfId="23658"/>
    <cellStyle name="Normal 47 4 3 2" xfId="38936"/>
    <cellStyle name="Normal 47 4 4" xfId="23659"/>
    <cellStyle name="Normal 47 4 4 2" xfId="38935"/>
    <cellStyle name="Normal 47 4 5" xfId="23660"/>
    <cellStyle name="Normal 47 4 5 2" xfId="38934"/>
    <cellStyle name="Normal 47 4 6" xfId="38933"/>
    <cellStyle name="Normal 47 5" xfId="23661"/>
    <cellStyle name="Normal 47 5 2" xfId="23662"/>
    <cellStyle name="Normal 47 5 2 2" xfId="38932"/>
    <cellStyle name="Normal 47 5 3" xfId="23663"/>
    <cellStyle name="Normal 47 5 3 2" xfId="54535"/>
    <cellStyle name="Normal 47 5 4" xfId="38930"/>
    <cellStyle name="Normal 47 6" xfId="23664"/>
    <cellStyle name="Normal 47 6 2" xfId="33321"/>
    <cellStyle name="Normal 47 7" xfId="23665"/>
    <cellStyle name="Normal 47 7 2" xfId="31855"/>
    <cellStyle name="Normal 47 8" xfId="23666"/>
    <cellStyle name="Normal 47 8 2" xfId="38929"/>
    <cellStyle name="Normal 47 9" xfId="23667"/>
    <cellStyle name="Normal 47 9 2" xfId="52909"/>
    <cellStyle name="Normal 48" xfId="1802"/>
    <cellStyle name="Normal 48 2" xfId="23669"/>
    <cellStyle name="Normal 48 2 2" xfId="23670"/>
    <cellStyle name="Normal 48 2 2 2" xfId="34864"/>
    <cellStyle name="Normal 48 2 3" xfId="38928"/>
    <cellStyle name="Normal 48 3" xfId="23671"/>
    <cellStyle name="Normal 48 3 2" xfId="23672"/>
    <cellStyle name="Normal 48 3 2 2" xfId="57354"/>
    <cellStyle name="Normal 48 3 3" xfId="57380"/>
    <cellStyle name="Normal 48 4" xfId="23673"/>
    <cellStyle name="Normal 48 4 2" xfId="33792"/>
    <cellStyle name="Normal 48 5" xfId="30232"/>
    <cellStyle name="Normal 48 5 2" xfId="52913"/>
    <cellStyle name="Normal 48 6" xfId="23668"/>
    <cellStyle name="Normal 48 7" xfId="34862"/>
    <cellStyle name="Normal 48 8" xfId="3535"/>
    <cellStyle name="Normal 49" xfId="1803"/>
    <cellStyle name="Normal 49 2" xfId="23675"/>
    <cellStyle name="Normal 49 2 2" xfId="23676"/>
    <cellStyle name="Normal 49 2 2 2" xfId="53862"/>
    <cellStyle name="Normal 49 2 3" xfId="52912"/>
    <cellStyle name="Normal 49 3" xfId="23677"/>
    <cellStyle name="Normal 49 3 2" xfId="23678"/>
    <cellStyle name="Normal 49 3 2 2" xfId="38931"/>
    <cellStyle name="Normal 49 3 3" xfId="31854"/>
    <cellStyle name="Normal 49 4" xfId="23679"/>
    <cellStyle name="Normal 49 4 2" xfId="38925"/>
    <cellStyle name="Normal 49 5" xfId="30233"/>
    <cellStyle name="Normal 49 5 2" xfId="52911"/>
    <cellStyle name="Normal 49 6" xfId="23674"/>
    <cellStyle name="Normal 49 7" xfId="57396"/>
    <cellStyle name="Normal 49 8" xfId="3536"/>
    <cellStyle name="Normal 5" xfId="18"/>
    <cellStyle name="Normal 5 10" xfId="1805"/>
    <cellStyle name="Normal 5 10 2" xfId="23682"/>
    <cellStyle name="Normal 5 10 2 2" xfId="23683"/>
    <cellStyle name="Normal 5 10 2 2 2" xfId="34863"/>
    <cellStyle name="Normal 5 10 2 3" xfId="38923"/>
    <cellStyle name="Normal 5 10 3" xfId="23684"/>
    <cellStyle name="Normal 5 10 3 2" xfId="52910"/>
    <cellStyle name="Normal 5 10 4" xfId="23685"/>
    <cellStyle name="Normal 5 10 4 2" xfId="38924"/>
    <cellStyle name="Normal 5 10 5" xfId="30235"/>
    <cellStyle name="Normal 5 10 5 2" xfId="53607"/>
    <cellStyle name="Normal 5 10 6" xfId="23681"/>
    <cellStyle name="Normal 5 10 7" xfId="53863"/>
    <cellStyle name="Normal 5 10 8" xfId="3538"/>
    <cellStyle name="Normal 5 11" xfId="1806"/>
    <cellStyle name="Normal 5 11 2" xfId="23687"/>
    <cellStyle name="Normal 5 11 2 2" xfId="23688"/>
    <cellStyle name="Normal 5 11 2 2 2" xfId="33320"/>
    <cellStyle name="Normal 5 11 2 3" xfId="38926"/>
    <cellStyle name="Normal 5 11 3" xfId="23689"/>
    <cellStyle name="Normal 5 11 3 2" xfId="34861"/>
    <cellStyle name="Normal 5 11 4" xfId="23690"/>
    <cellStyle name="Normal 5 11 4 2" xfId="38920"/>
    <cellStyle name="Normal 5 11 5" xfId="30236"/>
    <cellStyle name="Normal 5 11 5 2" xfId="57353"/>
    <cellStyle name="Normal 5 11 6" xfId="23686"/>
    <cellStyle name="Normal 5 11 7" xfId="38921"/>
    <cellStyle name="Normal 5 11 8" xfId="3539"/>
    <cellStyle name="Normal 5 12" xfId="1807"/>
    <cellStyle name="Normal 5 12 2" xfId="23692"/>
    <cellStyle name="Normal 5 12 2 2" xfId="23693"/>
    <cellStyle name="Normal 5 12 2 2 2" xfId="31853"/>
    <cellStyle name="Normal 5 12 2 3" xfId="30843"/>
    <cellStyle name="Normal 5 12 3" xfId="23694"/>
    <cellStyle name="Normal 5 12 3 2" xfId="52908"/>
    <cellStyle name="Normal 5 12 4" xfId="23695"/>
    <cellStyle name="Normal 5 12 4 2" xfId="38919"/>
    <cellStyle name="Normal 5 12 5" xfId="30237"/>
    <cellStyle name="Normal 5 12 5 2" xfId="54536"/>
    <cellStyle name="Normal 5 12 6" xfId="23691"/>
    <cellStyle name="Normal 5 12 7" xfId="53606"/>
    <cellStyle name="Normal 5 12 8" xfId="3540"/>
    <cellStyle name="Normal 5 13" xfId="23696"/>
    <cellStyle name="Normal 5 13 2" xfId="23697"/>
    <cellStyle name="Normal 5 13 2 2" xfId="33790"/>
    <cellStyle name="Normal 5 13 3" xfId="38910"/>
    <cellStyle name="Normal 5 13 4" xfId="38922"/>
    <cellStyle name="Normal 5 14" xfId="23698"/>
    <cellStyle name="Normal 5 14 2" xfId="33375"/>
    <cellStyle name="Normal 5 15" xfId="23699"/>
    <cellStyle name="Normal 5 15 2" xfId="38917"/>
    <cellStyle name="Normal 5 16" xfId="30234"/>
    <cellStyle name="Normal 5 16 2" xfId="38916"/>
    <cellStyle name="Normal 5 17" xfId="23680"/>
    <cellStyle name="Normal 5 18" xfId="38915"/>
    <cellStyle name="Normal 5 19" xfId="30841"/>
    <cellStyle name="Normal 5 2" xfId="31"/>
    <cellStyle name="Normal 5 2 10" xfId="23701"/>
    <cellStyle name="Normal 5 2 10 2" xfId="23702"/>
    <cellStyle name="Normal 5 2 10 2 2" xfId="23703"/>
    <cellStyle name="Normal 5 2 10 2 2 2" xfId="23704"/>
    <cellStyle name="Normal 5 2 10 2 2 2 2" xfId="33789"/>
    <cellStyle name="Normal 5 2 10 2 2 3" xfId="38918"/>
    <cellStyle name="Normal 5 2 10 2 3" xfId="23705"/>
    <cellStyle name="Normal 5 2 10 2 3 2" xfId="32483"/>
    <cellStyle name="Normal 5 2 10 2 4" xfId="23706"/>
    <cellStyle name="Normal 5 2 10 2 4 2" xfId="36885"/>
    <cellStyle name="Normal 5 2 10 2 5" xfId="23707"/>
    <cellStyle name="Normal 5 2 10 2 5 2" xfId="56496"/>
    <cellStyle name="Normal 5 2 10 2 6" xfId="38913"/>
    <cellStyle name="Normal 5 2 10 3" xfId="23708"/>
    <cellStyle name="Normal 5 2 10 3 2" xfId="23709"/>
    <cellStyle name="Normal 5 2 10 3 2 2" xfId="38911"/>
    <cellStyle name="Normal 5 2 10 3 3" xfId="23710"/>
    <cellStyle name="Normal 5 2 10 3 3 2" xfId="52906"/>
    <cellStyle name="Normal 5 2 10 3 4" xfId="56673"/>
    <cellStyle name="Normal 5 2 10 4" xfId="23711"/>
    <cellStyle name="Normal 5 2 10 4 2" xfId="32482"/>
    <cellStyle name="Normal 5 2 10 5" xfId="23712"/>
    <cellStyle name="Normal 5 2 10 5 2" xfId="30842"/>
    <cellStyle name="Normal 5 2 10 6" xfId="23713"/>
    <cellStyle name="Normal 5 2 10 6 2" xfId="52907"/>
    <cellStyle name="Normal 5 2 10 7" xfId="23714"/>
    <cellStyle name="Normal 5 2 10 7 2" xfId="38912"/>
    <cellStyle name="Normal 5 2 10 8" xfId="23715"/>
    <cellStyle name="Normal 5 2 10 8 2" xfId="34860"/>
    <cellStyle name="Normal 5 2 10 9" xfId="31852"/>
    <cellStyle name="Normal 5 2 11" xfId="23716"/>
    <cellStyle name="Normal 5 2 11 2" xfId="23717"/>
    <cellStyle name="Normal 5 2 11 2 2" xfId="7149"/>
    <cellStyle name="Normal 5 2 11 3" xfId="23718"/>
    <cellStyle name="Normal 5 2 11 3 2" xfId="38909"/>
    <cellStyle name="Normal 5 2 11 4" xfId="23719"/>
    <cellStyle name="Normal 5 2 11 4 2" xfId="38894"/>
    <cellStyle name="Normal 5 2 11 5" xfId="38908"/>
    <cellStyle name="Normal 5 2 12" xfId="23720"/>
    <cellStyle name="Normal 5 2 12 2" xfId="30839"/>
    <cellStyle name="Normal 5 2 13" xfId="23721"/>
    <cellStyle name="Normal 5 2 13 2" xfId="38907"/>
    <cellStyle name="Normal 5 2 14" xfId="30238"/>
    <cellStyle name="Normal 5 2 14 2" xfId="38906"/>
    <cellStyle name="Normal 5 2 15" xfId="23700"/>
    <cellStyle name="Normal 5 2 16" xfId="38905"/>
    <cellStyle name="Normal 5 2 17" xfId="3541"/>
    <cellStyle name="Normal 5 2 18" xfId="57858"/>
    <cellStyle name="Normal 5 2 19" xfId="57976"/>
    <cellStyle name="Normal 5 2 2" xfId="1809"/>
    <cellStyle name="Normal 5 2 2 10" xfId="23723"/>
    <cellStyle name="Normal 5 2 2 10 2" xfId="30840"/>
    <cellStyle name="Normal 5 2 2 11" xfId="23724"/>
    <cellStyle name="Normal 5 2 2 11 2" xfId="38904"/>
    <cellStyle name="Normal 5 2 2 12" xfId="23722"/>
    <cellStyle name="Normal 5 2 2 12 2" xfId="38903"/>
    <cellStyle name="Normal 5 2 2 13" xfId="38902"/>
    <cellStyle name="Normal 5 2 2 14" xfId="38901"/>
    <cellStyle name="Normal 5 2 2 15" xfId="38900"/>
    <cellStyle name="Normal 5 2 2 16" xfId="38899"/>
    <cellStyle name="Normal 5 2 2 17" xfId="3542"/>
    <cellStyle name="Normal 5 2 2 2" xfId="1810"/>
    <cellStyle name="Normal 5 2 2 2 10" xfId="30239"/>
    <cellStyle name="Normal 5 2 2 2 10 2" xfId="38895"/>
    <cellStyle name="Normal 5 2 2 2 11" xfId="23725"/>
    <cellStyle name="Normal 5 2 2 2 2" xfId="1811"/>
    <cellStyle name="Normal 5 2 2 2 2 10" xfId="23726"/>
    <cellStyle name="Normal 5 2 2 2 2 10 2" xfId="52904"/>
    <cellStyle name="Normal 5 2 2 2 2 11" xfId="38898"/>
    <cellStyle name="Normal 5 2 2 2 2 12" xfId="30838"/>
    <cellStyle name="Normal 5 2 2 2 2 13" xfId="38896"/>
    <cellStyle name="Normal 5 2 2 2 2 14" xfId="52905"/>
    <cellStyle name="Normal 5 2 2 2 2 15" xfId="3543"/>
    <cellStyle name="Normal 5 2 2 2 2 2" xfId="1812"/>
    <cellStyle name="Normal 5 2 2 2 2 2 2" xfId="23728"/>
    <cellStyle name="Normal 5 2 2 2 2 2 2 2" xfId="38897"/>
    <cellStyle name="Normal 5 2 2 2 2 2 3" xfId="30240"/>
    <cellStyle name="Normal 5 2 2 2 2 2 3 2" xfId="53605"/>
    <cellStyle name="Normal 5 2 2 2 2 2 4" xfId="23727"/>
    <cellStyle name="Normal 5 2 2 2 2 3" xfId="23729"/>
    <cellStyle name="Normal 5 2 2 2 2 3 2" xfId="23730"/>
    <cellStyle name="Normal 5 2 2 2 2 3 2 2" xfId="23731"/>
    <cellStyle name="Normal 5 2 2 2 2 3 2 2 2" xfId="34859"/>
    <cellStyle name="Normal 5 2 2 2 2 3 2 3" xfId="23732"/>
    <cellStyle name="Normal 5 2 2 2 2 3 2 3 2" xfId="31851"/>
    <cellStyle name="Normal 5 2 2 2 2 3 2 4" xfId="38893"/>
    <cellStyle name="Normal 5 2 2 2 2 3 3" xfId="23733"/>
    <cellStyle name="Normal 5 2 2 2 2 3 3 2" xfId="38892"/>
    <cellStyle name="Normal 5 2 2 2 2 3 4" xfId="23734"/>
    <cellStyle name="Normal 5 2 2 2 2 3 4 2" xfId="38891"/>
    <cellStyle name="Normal 5 2 2 2 2 3 5" xfId="23735"/>
    <cellStyle name="Normal 5 2 2 2 2 3 5 2" xfId="30837"/>
    <cellStyle name="Normal 5 2 2 2 2 3 6" xfId="38890"/>
    <cellStyle name="Normal 5 2 2 2 2 4" xfId="23736"/>
    <cellStyle name="Normal 5 2 2 2 2 4 2" xfId="23737"/>
    <cellStyle name="Normal 5 2 2 2 2 4 2 2" xfId="38889"/>
    <cellStyle name="Normal 5 2 2 2 2 4 3" xfId="23738"/>
    <cellStyle name="Normal 5 2 2 2 2 4 3 2" xfId="38888"/>
    <cellStyle name="Normal 5 2 2 2 2 4 4" xfId="38887"/>
    <cellStyle name="Normal 5 2 2 2 2 5" xfId="23739"/>
    <cellStyle name="Normal 5 2 2 2 2 5 2" xfId="38886"/>
    <cellStyle name="Normal 5 2 2 2 2 6" xfId="23740"/>
    <cellStyle name="Normal 5 2 2 2 2 6 2" xfId="38885"/>
    <cellStyle name="Normal 5 2 2 2 2 7" xfId="23741"/>
    <cellStyle name="Normal 5 2 2 2 2 7 2" xfId="38884"/>
    <cellStyle name="Normal 5 2 2 2 2 8" xfId="23742"/>
    <cellStyle name="Normal 5 2 2 2 2 8 2" xfId="53861"/>
    <cellStyle name="Normal 5 2 2 2 2 9" xfId="23743"/>
    <cellStyle name="Normal 5 2 2 2 2 9 2" xfId="38883"/>
    <cellStyle name="Normal 5 2 2 2 2_Risikomatrise samlet 2012" xfId="23744"/>
    <cellStyle name="Normal 5 2 2 2 3" xfId="1813"/>
    <cellStyle name="Normal 5 2 2 2 3 2" xfId="23746"/>
    <cellStyle name="Normal 5 2 2 2 3 2 2" xfId="38882"/>
    <cellStyle name="Normal 5 2 2 2 3 3" xfId="30241"/>
    <cellStyle name="Normal 5 2 2 2 3 3 2" xfId="38881"/>
    <cellStyle name="Normal 5 2 2 2 3 4" xfId="23745"/>
    <cellStyle name="Normal 5 2 2 2 4" xfId="23747"/>
    <cellStyle name="Normal 5 2 2 2 4 2" xfId="23748"/>
    <cellStyle name="Normal 5 2 2 2 4 2 2" xfId="23749"/>
    <cellStyle name="Normal 5 2 2 2 4 2 2 2" xfId="23750"/>
    <cellStyle name="Normal 5 2 2 2 4 2 2 2 2" xfId="38880"/>
    <cellStyle name="Normal 5 2 2 2 4 2 2 3" xfId="33788"/>
    <cellStyle name="Normal 5 2 2 2 4 2 3" xfId="23751"/>
    <cellStyle name="Normal 5 2 2 2 4 2 3 2" xfId="30860"/>
    <cellStyle name="Normal 5 2 2 2 4 2 4" xfId="23752"/>
    <cellStyle name="Normal 5 2 2 2 4 2 4 2" xfId="57395"/>
    <cellStyle name="Normal 5 2 2 2 4 2 5" xfId="23753"/>
    <cellStyle name="Normal 5 2 2 2 4 2 5 2" xfId="38879"/>
    <cellStyle name="Normal 5 2 2 2 4 2 6" xfId="30836"/>
    <cellStyle name="Normal 5 2 2 2 4 3" xfId="23754"/>
    <cellStyle name="Normal 5 2 2 2 4 3 2" xfId="23755"/>
    <cellStyle name="Normal 5 2 2 2 4 3 2 2" xfId="38878"/>
    <cellStyle name="Normal 5 2 2 2 4 3 3" xfId="23756"/>
    <cellStyle name="Normal 5 2 2 2 4 3 3 2" xfId="38877"/>
    <cellStyle name="Normal 5 2 2 2 4 3 4" xfId="38876"/>
    <cellStyle name="Normal 5 2 2 2 4 4" xfId="23757"/>
    <cellStyle name="Normal 5 2 2 2 4 4 2" xfId="38875"/>
    <cellStyle name="Normal 5 2 2 2 4 5" xfId="23758"/>
    <cellStyle name="Normal 5 2 2 2 4 5 2" xfId="38874"/>
    <cellStyle name="Normal 5 2 2 2 4 6" xfId="23759"/>
    <cellStyle name="Normal 5 2 2 2 4 6 2" xfId="38873"/>
    <cellStyle name="Normal 5 2 2 2 4 7" xfId="23760"/>
    <cellStyle name="Normal 5 2 2 2 4 7 2" xfId="38872"/>
    <cellStyle name="Normal 5 2 2 2 4 8" xfId="38871"/>
    <cellStyle name="Normal 5 2 2 2 5" xfId="23761"/>
    <cellStyle name="Normal 5 2 2 2 5 2" xfId="23762"/>
    <cellStyle name="Normal 5 2 2 2 5 2 2" xfId="23763"/>
    <cellStyle name="Normal 5 2 2 2 5 2 2 2" xfId="23764"/>
    <cellStyle name="Normal 5 2 2 2 5 2 2 2 2" xfId="38870"/>
    <cellStyle name="Normal 5 2 2 2 5 2 2 3" xfId="38869"/>
    <cellStyle name="Normal 5 2 2 2 5 2 3" xfId="23765"/>
    <cellStyle name="Normal 5 2 2 2 5 2 3 2" xfId="38868"/>
    <cellStyle name="Normal 5 2 2 2 5 2 4" xfId="23766"/>
    <cellStyle name="Normal 5 2 2 2 5 2 4 2" xfId="38867"/>
    <cellStyle name="Normal 5 2 2 2 5 2 5" xfId="23767"/>
    <cellStyle name="Normal 5 2 2 2 5 2 5 2" xfId="38866"/>
    <cellStyle name="Normal 5 2 2 2 5 2 6" xfId="38865"/>
    <cellStyle name="Normal 5 2 2 2 5 3" xfId="23768"/>
    <cellStyle name="Normal 5 2 2 2 5 3 2" xfId="23769"/>
    <cellStyle name="Normal 5 2 2 2 5 3 2 2" xfId="38864"/>
    <cellStyle name="Normal 5 2 2 2 5 3 3" xfId="23770"/>
    <cellStyle name="Normal 5 2 2 2 5 3 3 2" xfId="38863"/>
    <cellStyle name="Normal 5 2 2 2 5 3 4" xfId="38862"/>
    <cellStyle name="Normal 5 2 2 2 5 4" xfId="23771"/>
    <cellStyle name="Normal 5 2 2 2 5 4 2" xfId="38861"/>
    <cellStyle name="Normal 5 2 2 2 5 5" xfId="23772"/>
    <cellStyle name="Normal 5 2 2 2 5 5 2" xfId="30835"/>
    <cellStyle name="Normal 5 2 2 2 5 6" xfId="23773"/>
    <cellStyle name="Normal 5 2 2 2 5 6 2" xfId="38860"/>
    <cellStyle name="Normal 5 2 2 2 5 7" xfId="23774"/>
    <cellStyle name="Normal 5 2 2 2 5 7 2" xfId="38859"/>
    <cellStyle name="Normal 5 2 2 2 5 8" xfId="38857"/>
    <cellStyle name="Normal 5 2 2 2 6" xfId="23775"/>
    <cellStyle name="Normal 5 2 2 2 6 2" xfId="23776"/>
    <cellStyle name="Normal 5 2 2 2 6 2 2" xfId="23777"/>
    <cellStyle name="Normal 5 2 2 2 6 2 2 2" xfId="23778"/>
    <cellStyle name="Normal 5 2 2 2 6 2 2 2 2" xfId="52903"/>
    <cellStyle name="Normal 5 2 2 2 6 2 2 3" xfId="38858"/>
    <cellStyle name="Normal 5 2 2 2 6 2 3" xfId="23779"/>
    <cellStyle name="Normal 5 2 2 2 6 2 3 2" xfId="33791"/>
    <cellStyle name="Normal 5 2 2 2 6 2 4" xfId="23780"/>
    <cellStyle name="Normal 5 2 2 2 6 2 4 2" xfId="38927"/>
    <cellStyle name="Normal 5 2 2 2 6 2 5" xfId="23781"/>
    <cellStyle name="Normal 5 2 2 2 6 2 5 2" xfId="54534"/>
    <cellStyle name="Normal 5 2 2 2 6 2 6" xfId="38849"/>
    <cellStyle name="Normal 5 2 2 2 6 3" xfId="23782"/>
    <cellStyle name="Normal 5 2 2 2 6 3 2" xfId="23783"/>
    <cellStyle name="Normal 5 2 2 2 6 3 2 2" xfId="52902"/>
    <cellStyle name="Normal 5 2 2 2 6 3 3" xfId="55564"/>
    <cellStyle name="Normal 5 2 2 2 6 4" xfId="23784"/>
    <cellStyle name="Normal 5 2 2 2 6 4 2" xfId="38855"/>
    <cellStyle name="Normal 5 2 2 2 6 5" xfId="23785"/>
    <cellStyle name="Normal 5 2 2 2 6 5 2" xfId="38854"/>
    <cellStyle name="Normal 5 2 2 2 6 6" xfId="23786"/>
    <cellStyle name="Normal 5 2 2 2 6 6 2" xfId="38853"/>
    <cellStyle name="Normal 5 2 2 2 6 7" xfId="23787"/>
    <cellStyle name="Normal 5 2 2 2 6 7 2" xfId="38850"/>
    <cellStyle name="Normal 5 2 2 2 6 8" xfId="38852"/>
    <cellStyle name="Normal 5 2 2 2 7" xfId="23788"/>
    <cellStyle name="Normal 5 2 2 2 7 2" xfId="23789"/>
    <cellStyle name="Normal 5 2 2 2 7 2 2" xfId="23790"/>
    <cellStyle name="Normal 5 2 2 2 7 2 2 2" xfId="23791"/>
    <cellStyle name="Normal 5 2 2 2 7 2 2 2 2" xfId="38851"/>
    <cellStyle name="Normal 5 2 2 2 7 2 2 3" xfId="55498"/>
    <cellStyle name="Normal 5 2 2 2 7 2 3" xfId="23792"/>
    <cellStyle name="Normal 5 2 2 2 7 2 3 2" xfId="34858"/>
    <cellStyle name="Normal 5 2 2 2 7 2 4" xfId="23793"/>
    <cellStyle name="Normal 5 2 2 2 7 2 4 2" xfId="38843"/>
    <cellStyle name="Normal 5 2 2 2 7 2 5" xfId="23794"/>
    <cellStyle name="Normal 5 2 2 2 7 2 5 2" xfId="38848"/>
    <cellStyle name="Normal 5 2 2 2 7 2 6" xfId="38847"/>
    <cellStyle name="Normal 5 2 2 2 7 3" xfId="23795"/>
    <cellStyle name="Normal 5 2 2 2 7 3 2" xfId="23796"/>
    <cellStyle name="Normal 5 2 2 2 7 3 2 2" xfId="38846"/>
    <cellStyle name="Normal 5 2 2 2 7 3 3" xfId="33787"/>
    <cellStyle name="Normal 5 2 2 2 7 4" xfId="23797"/>
    <cellStyle name="Normal 5 2 2 2 7 4 2" xfId="38856"/>
    <cellStyle name="Normal 5 2 2 2 7 5" xfId="23798"/>
    <cellStyle name="Normal 5 2 2 2 7 5 2" xfId="38845"/>
    <cellStyle name="Normal 5 2 2 2 7 6" xfId="23799"/>
    <cellStyle name="Normal 5 2 2 2 7 6 2" xfId="33374"/>
    <cellStyle name="Normal 5 2 2 2 7 7" xfId="23800"/>
    <cellStyle name="Normal 5 2 2 2 7 7 2" xfId="31850"/>
    <cellStyle name="Normal 5 2 2 2 7 8" xfId="38842"/>
    <cellStyle name="Normal 5 2 2 2 8" xfId="23801"/>
    <cellStyle name="Normal 5 2 2 2 8 2" xfId="23802"/>
    <cellStyle name="Normal 5 2 2 2 8 2 2" xfId="38844"/>
    <cellStyle name="Normal 5 2 2 2 8 3" xfId="23803"/>
    <cellStyle name="Normal 5 2 2 2 8 3 2" xfId="38841"/>
    <cellStyle name="Normal 5 2 2 2 8 4" xfId="23804"/>
    <cellStyle name="Normal 5 2 2 2 8 4 2" xfId="38840"/>
    <cellStyle name="Normal 5 2 2 2 8 5" xfId="38839"/>
    <cellStyle name="Normal 5 2 2 2 9" xfId="23805"/>
    <cellStyle name="Normal 5 2 2 2 9 2" xfId="38838"/>
    <cellStyle name="Normal 5 2 2 2_Risikomatrise BM 2012" xfId="23806"/>
    <cellStyle name="Normal 5 2 2 3" xfId="1814"/>
    <cellStyle name="Normal 5 2 2 3 2" xfId="23808"/>
    <cellStyle name="Normal 5 2 2 3 2 2" xfId="38837"/>
    <cellStyle name="Normal 5 2 2 3 3" xfId="30242"/>
    <cellStyle name="Normal 5 2 2 3 3 2" xfId="38836"/>
    <cellStyle name="Normal 5 2 2 3 4" xfId="23807"/>
    <cellStyle name="Normal 5 2 2 4" xfId="1815"/>
    <cellStyle name="Normal 5 2 2 4 10" xfId="38835"/>
    <cellStyle name="Normal 5 2 2 4 11" xfId="38834"/>
    <cellStyle name="Normal 5 2 2 4 12" xfId="38833"/>
    <cellStyle name="Normal 5 2 2 4 13" xfId="38832"/>
    <cellStyle name="Normal 5 2 2 4 14" xfId="3544"/>
    <cellStyle name="Normal 5 2 2 4 2" xfId="23810"/>
    <cellStyle name="Normal 5 2 2 4 2 2" xfId="23811"/>
    <cellStyle name="Normal 5 2 2 4 2 2 2" xfId="23812"/>
    <cellStyle name="Normal 5 2 2 4 2 2 2 2" xfId="38831"/>
    <cellStyle name="Normal 5 2 2 4 2 2 3" xfId="23813"/>
    <cellStyle name="Normal 5 2 2 4 2 2 3 2" xfId="38830"/>
    <cellStyle name="Normal 5 2 2 4 2 2 4" xfId="38829"/>
    <cellStyle name="Normal 5 2 2 4 2 3" xfId="23814"/>
    <cellStyle name="Normal 5 2 2 4 2 3 2" xfId="38828"/>
    <cellStyle name="Normal 5 2 2 4 2 4" xfId="23815"/>
    <cellStyle name="Normal 5 2 2 4 2 4 2" xfId="38827"/>
    <cellStyle name="Normal 5 2 2 4 2 5" xfId="23816"/>
    <cellStyle name="Normal 5 2 2 4 2 5 2" xfId="38826"/>
    <cellStyle name="Normal 5 2 2 4 2 6" xfId="38825"/>
    <cellStyle name="Normal 5 2 2 4 3" xfId="23817"/>
    <cellStyle name="Normal 5 2 2 4 3 2" xfId="23818"/>
    <cellStyle name="Normal 5 2 2 4 3 2 2" xfId="38824"/>
    <cellStyle name="Normal 5 2 2 4 3 3" xfId="23819"/>
    <cellStyle name="Normal 5 2 2 4 3 3 2" xfId="38823"/>
    <cellStyle name="Normal 5 2 2 4 3 4" xfId="38822"/>
    <cellStyle name="Normal 5 2 2 4 4" xfId="23820"/>
    <cellStyle name="Normal 5 2 2 4 4 2" xfId="30834"/>
    <cellStyle name="Normal 5 2 2 4 5" xfId="23821"/>
    <cellStyle name="Normal 5 2 2 4 5 2" xfId="38821"/>
    <cellStyle name="Normal 5 2 2 4 6" xfId="23822"/>
    <cellStyle name="Normal 5 2 2 4 6 2" xfId="30833"/>
    <cellStyle name="Normal 5 2 2 4 7" xfId="23823"/>
    <cellStyle name="Normal 5 2 2 4 7 2" xfId="38820"/>
    <cellStyle name="Normal 5 2 2 4 8" xfId="23824"/>
    <cellStyle name="Normal 5 2 2 4 8 2" xfId="52901"/>
    <cellStyle name="Normal 5 2 2 4 9" xfId="23809"/>
    <cellStyle name="Normal 5 2 2 4 9 2" xfId="54533"/>
    <cellStyle name="Normal 5 2 2 5" xfId="23825"/>
    <cellStyle name="Normal 5 2 2 5 2" xfId="23826"/>
    <cellStyle name="Normal 5 2 2 5 2 2" xfId="23827"/>
    <cellStyle name="Normal 5 2 2 5 2 2 2" xfId="38819"/>
    <cellStyle name="Normal 5 2 2 5 2 3" xfId="23828"/>
    <cellStyle name="Normal 5 2 2 5 2 3 2" xfId="55959"/>
    <cellStyle name="Normal 5 2 2 5 2 4" xfId="53604"/>
    <cellStyle name="Normal 5 2 2 5 3" xfId="23829"/>
    <cellStyle name="Normal 5 2 2 5 3 2" xfId="38816"/>
    <cellStyle name="Normal 5 2 2 5 4" xfId="23830"/>
    <cellStyle name="Normal 5 2 2 5 4 2" xfId="52898"/>
    <cellStyle name="Normal 5 2 2 5 5" xfId="23831"/>
    <cellStyle name="Normal 5 2 2 5 5 2" xfId="38818"/>
    <cellStyle name="Normal 5 2 2 5 6" xfId="38817"/>
    <cellStyle name="Normal 5 2 2 6" xfId="23832"/>
    <cellStyle name="Normal 5 2 2 6 2" xfId="23833"/>
    <cellStyle name="Normal 5 2 2 6 2 2" xfId="52899"/>
    <cellStyle name="Normal 5 2 2 6 3" xfId="23834"/>
    <cellStyle name="Normal 5 2 2 6 3 2" xfId="34857"/>
    <cellStyle name="Normal 5 2 2 6 4" xfId="31849"/>
    <cellStyle name="Normal 5 2 2 7" xfId="23835"/>
    <cellStyle name="Normal 5 2 2 7 2" xfId="38815"/>
    <cellStyle name="Normal 5 2 2 8" xfId="23836"/>
    <cellStyle name="Normal 5 2 2 8 2" xfId="38801"/>
    <cellStyle name="Normal 5 2 2 9" xfId="23837"/>
    <cellStyle name="Normal 5 2 2 9 2" xfId="52896"/>
    <cellStyle name="Normal 5 2 2_Risikomatrise samlet 2012" xfId="23838"/>
    <cellStyle name="Normal 5 2 20" xfId="1808"/>
    <cellStyle name="Normal 5 2 3" xfId="1816"/>
    <cellStyle name="Normal 5 2 3 10" xfId="23840"/>
    <cellStyle name="Normal 5 2 3 10 2" xfId="54802"/>
    <cellStyle name="Normal 5 2 3 11" xfId="23841"/>
    <cellStyle name="Normal 5 2 3 11 2" xfId="38814"/>
    <cellStyle name="Normal 5 2 3 12" xfId="23842"/>
    <cellStyle name="Normal 5 2 3 12 2" xfId="38813"/>
    <cellStyle name="Normal 5 2 3 13" xfId="23839"/>
    <cellStyle name="Normal 5 2 3 13 2" xfId="54803"/>
    <cellStyle name="Normal 5 2 3 14" xfId="38812"/>
    <cellStyle name="Normal 5 2 3 15" xfId="38811"/>
    <cellStyle name="Normal 5 2 3 16" xfId="38810"/>
    <cellStyle name="Normal 5 2 3 17" xfId="38809"/>
    <cellStyle name="Normal 5 2 3 18" xfId="3545"/>
    <cellStyle name="Normal 5 2 3 2" xfId="23843"/>
    <cellStyle name="Normal 5 2 3 2 2" xfId="23844"/>
    <cellStyle name="Normal 5 2 3 2 2 2" xfId="23845"/>
    <cellStyle name="Normal 5 2 3 2 2 2 2" xfId="30832"/>
    <cellStyle name="Normal 5 2 3 2 2 3" xfId="38808"/>
    <cellStyle name="Normal 5 2 3 2 3" xfId="23846"/>
    <cellStyle name="Normal 5 2 3 2 3 2" xfId="38807"/>
    <cellStyle name="Normal 5 2 3 2 4" xfId="38806"/>
    <cellStyle name="Normal 5 2 3 3" xfId="23847"/>
    <cellStyle name="Normal 5 2 3 3 2" xfId="23848"/>
    <cellStyle name="Normal 5 2 3 3 2 2" xfId="38805"/>
    <cellStyle name="Normal 5 2 3 3 3" xfId="55563"/>
    <cellStyle name="Normal 5 2 3 4" xfId="23849"/>
    <cellStyle name="Normal 5 2 3 4 2" xfId="23850"/>
    <cellStyle name="Normal 5 2 3 4 2 2" xfId="23851"/>
    <cellStyle name="Normal 5 2 3 4 2 2 2" xfId="23852"/>
    <cellStyle name="Normal 5 2 3 4 2 2 2 2" xfId="30831"/>
    <cellStyle name="Normal 5 2 3 4 2 2 3" xfId="38803"/>
    <cellStyle name="Normal 5 2 3 4 2 3" xfId="23853"/>
    <cellStyle name="Normal 5 2 3 4 2 3 2" xfId="38802"/>
    <cellStyle name="Normal 5 2 3 4 2 4" xfId="23854"/>
    <cellStyle name="Normal 5 2 3 4 2 4 2" xfId="52897"/>
    <cellStyle name="Normal 5 2 3 4 2 5" xfId="23855"/>
    <cellStyle name="Normal 5 2 3 4 2 5 2" xfId="54532"/>
    <cellStyle name="Normal 5 2 3 4 2 6" xfId="53603"/>
    <cellStyle name="Normal 5 2 3 4 3" xfId="23856"/>
    <cellStyle name="Normal 5 2 3 4 3 2" xfId="23857"/>
    <cellStyle name="Normal 5 2 3 4 3 2 2" xfId="38794"/>
    <cellStyle name="Normal 5 2 3 4 3 3" xfId="23858"/>
    <cellStyle name="Normal 5 2 3 4 3 3 2" xfId="33786"/>
    <cellStyle name="Normal 5 2 3 4 3 4" xfId="38804"/>
    <cellStyle name="Normal 5 2 3 4 4" xfId="23859"/>
    <cellStyle name="Normal 5 2 3 4 4 2" xfId="38800"/>
    <cellStyle name="Normal 5 2 3 4 5" xfId="23860"/>
    <cellStyle name="Normal 5 2 3 4 5 2" xfId="38799"/>
    <cellStyle name="Normal 5 2 3 4 6" xfId="23861"/>
    <cellStyle name="Normal 5 2 3 4 6 2" xfId="30830"/>
    <cellStyle name="Normal 5 2 3 4 7" xfId="23862"/>
    <cellStyle name="Normal 5 2 3 4 7 2" xfId="38798"/>
    <cellStyle name="Normal 5 2 3 4 8" xfId="38797"/>
    <cellStyle name="Normal 5 2 3 5" xfId="23863"/>
    <cellStyle name="Normal 5 2 3 5 2" xfId="23864"/>
    <cellStyle name="Normal 5 2 3 5 2 2" xfId="23865"/>
    <cellStyle name="Normal 5 2 3 5 2 2 2" xfId="23866"/>
    <cellStyle name="Normal 5 2 3 5 2 2 2 2" xfId="38796"/>
    <cellStyle name="Normal 5 2 3 5 2 2 3" xfId="38795"/>
    <cellStyle name="Normal 5 2 3 5 2 3" xfId="23867"/>
    <cellStyle name="Normal 5 2 3 5 2 3 2" xfId="34856"/>
    <cellStyle name="Normal 5 2 3 5 2 4" xfId="23868"/>
    <cellStyle name="Normal 5 2 3 5 2 4 2" xfId="38233"/>
    <cellStyle name="Normal 5 2 3 5 2 5" xfId="23869"/>
    <cellStyle name="Normal 5 2 3 5 2 5 2" xfId="52809"/>
    <cellStyle name="Normal 5 2 3 5 2 6" xfId="30829"/>
    <cellStyle name="Normal 5 2 3 5 3" xfId="23870"/>
    <cellStyle name="Normal 5 2 3 5 3 2" xfId="23871"/>
    <cellStyle name="Normal 5 2 3 5 3 2 2" xfId="38793"/>
    <cellStyle name="Normal 5 2 3 5 3 3" xfId="23872"/>
    <cellStyle name="Normal 5 2 3 5 3 3 2" xfId="38773"/>
    <cellStyle name="Normal 5 2 3 5 3 4" xfId="38792"/>
    <cellStyle name="Normal 5 2 3 5 4" xfId="23873"/>
    <cellStyle name="Normal 5 2 3 5 4 2" xfId="38791"/>
    <cellStyle name="Normal 5 2 3 5 5" xfId="23874"/>
    <cellStyle name="Normal 5 2 3 5 5 2" xfId="38790"/>
    <cellStyle name="Normal 5 2 3 5 6" xfId="23875"/>
    <cellStyle name="Normal 5 2 3 5 6 2" xfId="38789"/>
    <cellStyle name="Normal 5 2 3 5 7" xfId="23876"/>
    <cellStyle name="Normal 5 2 3 5 7 2" xfId="38788"/>
    <cellStyle name="Normal 5 2 3 5 8" xfId="38787"/>
    <cellStyle name="Normal 5 2 3 6" xfId="23877"/>
    <cellStyle name="Normal 5 2 3 6 2" xfId="23878"/>
    <cellStyle name="Normal 5 2 3 6 2 2" xfId="23879"/>
    <cellStyle name="Normal 5 2 3 6 2 2 2" xfId="38783"/>
    <cellStyle name="Normal 5 2 3 6 2 3" xfId="52895"/>
    <cellStyle name="Normal 5 2 3 6 3" xfId="23880"/>
    <cellStyle name="Normal 5 2 3 6 3 2" xfId="38786"/>
    <cellStyle name="Normal 5 2 3 6 4" xfId="23881"/>
    <cellStyle name="Normal 5 2 3 6 4 2" xfId="38785"/>
    <cellStyle name="Normal 5 2 3 6 5" xfId="23882"/>
    <cellStyle name="Normal 5 2 3 6 5 2" xfId="38784"/>
    <cellStyle name="Normal 5 2 3 6 6" xfId="4234"/>
    <cellStyle name="Normal 5 2 3 7" xfId="23883"/>
    <cellStyle name="Normal 5 2 3 7 2" xfId="23884"/>
    <cellStyle name="Normal 5 2 3 7 2 2" xfId="54801"/>
    <cellStyle name="Normal 5 2 3 7 3" xfId="23885"/>
    <cellStyle name="Normal 5 2 3 7 3 2" xfId="52894"/>
    <cellStyle name="Normal 5 2 3 7 4" xfId="38782"/>
    <cellStyle name="Normal 5 2 3 8" xfId="23886"/>
    <cellStyle name="Normal 5 2 3 8 2" xfId="38781"/>
    <cellStyle name="Normal 5 2 3 9" xfId="23887"/>
    <cellStyle name="Normal 5 2 3 9 2" xfId="38780"/>
    <cellStyle name="Normal 5 2 3_Risikomatrise BM 2012" xfId="23888"/>
    <cellStyle name="Normal 5 2 4" xfId="1817"/>
    <cellStyle name="Normal 5 2 4 2" xfId="23890"/>
    <cellStyle name="Normal 5 2 4 2 2" xfId="23891"/>
    <cellStyle name="Normal 5 2 4 2 2 2" xfId="38779"/>
    <cellStyle name="Normal 5 2 4 2 3" xfId="38778"/>
    <cellStyle name="Normal 5 2 4 3" xfId="23892"/>
    <cellStyle name="Normal 5 2 4 3 2" xfId="54531"/>
    <cellStyle name="Normal 5 2 4 4" xfId="30243"/>
    <cellStyle name="Normal 5 2 4 4 2" xfId="38774"/>
    <cellStyle name="Normal 5 2 4 5" xfId="23889"/>
    <cellStyle name="Normal 5 2 5" xfId="23893"/>
    <cellStyle name="Normal 5 2 5 2" xfId="23894"/>
    <cellStyle name="Normal 5 2 5 2 2" xfId="23895"/>
    <cellStyle name="Normal 5 2 5 2 2 2" xfId="55946"/>
    <cellStyle name="Normal 5 2 5 2 3" xfId="38777"/>
    <cellStyle name="Normal 5 2 5 3" xfId="23896"/>
    <cellStyle name="Normal 5 2 5 3 2" xfId="23897"/>
    <cellStyle name="Normal 5 2 5 3 2 2" xfId="38776"/>
    <cellStyle name="Normal 5 2 5 3 3" xfId="54800"/>
    <cellStyle name="Normal 5 2 5 4" xfId="23898"/>
    <cellStyle name="Normal 5 2 5 4 2" xfId="52900"/>
    <cellStyle name="Normal 5 2 5 5" xfId="38775"/>
    <cellStyle name="Normal 5 2 5 6" xfId="53602"/>
    <cellStyle name="Normal 5 2 6" xfId="23899"/>
    <cellStyle name="Normal 5 2 6 2" xfId="23900"/>
    <cellStyle name="Normal 5 2 6 2 2" xfId="34855"/>
    <cellStyle name="Normal 5 2 6 3" xfId="31848"/>
    <cellStyle name="Normal 5 2 7" xfId="23901"/>
    <cellStyle name="Normal 5 2 7 2" xfId="23902"/>
    <cellStyle name="Normal 5 2 7 2 2" xfId="38772"/>
    <cellStyle name="Normal 5 2 7 3" xfId="52892"/>
    <cellStyle name="Normal 5 2 8" xfId="23903"/>
    <cellStyle name="Normal 5 2 8 2" xfId="23904"/>
    <cellStyle name="Normal 5 2 8 2 2" xfId="23905"/>
    <cellStyle name="Normal 5 2 8 2 2 2" xfId="23906"/>
    <cellStyle name="Normal 5 2 8 2 2 2 2" xfId="54530"/>
    <cellStyle name="Normal 5 2 8 2 2 3" xfId="54799"/>
    <cellStyle name="Normal 5 2 8 2 3" xfId="23907"/>
    <cellStyle name="Normal 5 2 8 2 3 2" xfId="52891"/>
    <cellStyle name="Normal 5 2 8 2 4" xfId="23908"/>
    <cellStyle name="Normal 5 2 8 2 4 2" xfId="53601"/>
    <cellStyle name="Normal 5 2 8 2 5" xfId="23909"/>
    <cellStyle name="Normal 5 2 8 2 5 2" xfId="57394"/>
    <cellStyle name="Normal 5 2 8 2 6" xfId="52890"/>
    <cellStyle name="Normal 5 2 8 3" xfId="23910"/>
    <cellStyle name="Normal 5 2 8 3 2" xfId="23911"/>
    <cellStyle name="Normal 5 2 8 3 2 2" xfId="34854"/>
    <cellStyle name="Normal 5 2 8 3 3" xfId="23912"/>
    <cellStyle name="Normal 5 2 8 3 3 2" xfId="38770"/>
    <cellStyle name="Normal 5 2 8 3 4" xfId="52889"/>
    <cellStyle name="Normal 5 2 8 4" xfId="23913"/>
    <cellStyle name="Normal 5 2 8 4 2" xfId="31847"/>
    <cellStyle name="Normal 5 2 8 5" xfId="23914"/>
    <cellStyle name="Normal 5 2 8 5 2" xfId="38769"/>
    <cellStyle name="Normal 5 2 8 6" xfId="23915"/>
    <cellStyle name="Normal 5 2 8 6 2" xfId="52888"/>
    <cellStyle name="Normal 5 2 8 7" xfId="23916"/>
    <cellStyle name="Normal 5 2 8 7 2" xfId="54529"/>
    <cellStyle name="Normal 5 2 8 8" xfId="38768"/>
    <cellStyle name="Normal 5 2 9" xfId="23917"/>
    <cellStyle name="Normal 5 2 9 2" xfId="23918"/>
    <cellStyle name="Normal 5 2 9 2 2" xfId="23919"/>
    <cellStyle name="Normal 5 2 9 2 2 2" xfId="23920"/>
    <cellStyle name="Normal 5 2 9 2 2 2 2" xfId="33319"/>
    <cellStyle name="Normal 5 2 9 2 2 3" xfId="53600"/>
    <cellStyle name="Normal 5 2 9 2 3" xfId="23921"/>
    <cellStyle name="Normal 5 2 9 2 3 2" xfId="33785"/>
    <cellStyle name="Normal 5 2 9 2 4" xfId="23922"/>
    <cellStyle name="Normal 5 2 9 2 4 2" xfId="52883"/>
    <cellStyle name="Normal 5 2 9 2 5" xfId="23923"/>
    <cellStyle name="Normal 5 2 9 2 5 2" xfId="53599"/>
    <cellStyle name="Normal 5 2 9 2 6" xfId="38771"/>
    <cellStyle name="Normal 5 2 9 3" xfId="23924"/>
    <cellStyle name="Normal 5 2 9 3 2" xfId="23925"/>
    <cellStyle name="Normal 5 2 9 3 2 2" xfId="57352"/>
    <cellStyle name="Normal 5 2 9 3 3" xfId="23926"/>
    <cellStyle name="Normal 5 2 9 3 3 2" xfId="34853"/>
    <cellStyle name="Normal 5 2 9 3 4" xfId="53860"/>
    <cellStyle name="Normal 5 2 9 4" xfId="23927"/>
    <cellStyle name="Normal 5 2 9 4 2" xfId="52887"/>
    <cellStyle name="Normal 5 2 9 5" xfId="23928"/>
    <cellStyle name="Normal 5 2 9 5 2" xfId="54527"/>
    <cellStyle name="Normal 5 2 9 6" xfId="23929"/>
    <cellStyle name="Normal 5 2 9 6 2" xfId="33373"/>
    <cellStyle name="Normal 5 2 9 7" xfId="23930"/>
    <cellStyle name="Normal 5 2 9 7 2" xfId="52886"/>
    <cellStyle name="Normal 5 2 9 8" xfId="34852"/>
    <cellStyle name="Normal 5 2_Risikomatrise BM 2011" xfId="1818"/>
    <cellStyle name="Normal 5 20" xfId="3537"/>
    <cellStyle name="Normal 5 21" xfId="57750"/>
    <cellStyle name="Normal 5 22" xfId="57857"/>
    <cellStyle name="Normal 5 23" xfId="57975"/>
    <cellStyle name="Normal 5 24" xfId="1804"/>
    <cellStyle name="Normal 5 3" xfId="1819"/>
    <cellStyle name="Normal 5 3 10" xfId="23932"/>
    <cellStyle name="Normal 5 3 10 2" xfId="23933"/>
    <cellStyle name="Normal 5 3 10 2 2" xfId="38765"/>
    <cellStyle name="Normal 5 3 10 3" xfId="38750"/>
    <cellStyle name="Normal 5 3 11" xfId="23934"/>
    <cellStyle name="Normal 5 3 11 2" xfId="23935"/>
    <cellStyle name="Normal 5 3 11 2 2" xfId="23936"/>
    <cellStyle name="Normal 5 3 11 2 2 2" xfId="23937"/>
    <cellStyle name="Normal 5 3 11 2 2 2 2" xfId="38764"/>
    <cellStyle name="Normal 5 3 11 2 2 3" xfId="38763"/>
    <cellStyle name="Normal 5 3 11 2 3" xfId="23938"/>
    <cellStyle name="Normal 5 3 11 2 3 2" xfId="38766"/>
    <cellStyle name="Normal 5 3 11 2 4" xfId="23939"/>
    <cellStyle name="Normal 5 3 11 2 4 2" xfId="53857"/>
    <cellStyle name="Normal 5 3 11 2 5" xfId="23940"/>
    <cellStyle name="Normal 5 3 11 2 5 2" xfId="54798"/>
    <cellStyle name="Normal 5 3 11 2 6" xfId="38761"/>
    <cellStyle name="Normal 5 3 11 3" xfId="23941"/>
    <cellStyle name="Normal 5 3 11 3 2" xfId="23942"/>
    <cellStyle name="Normal 5 3 11 3 2 2" xfId="38762"/>
    <cellStyle name="Normal 5 3 11 3 3" xfId="23943"/>
    <cellStyle name="Normal 5 3 11 3 3 2" xfId="52885"/>
    <cellStyle name="Normal 5 3 11 3 4" xfId="38760"/>
    <cellStyle name="Normal 5 3 11 4" xfId="23944"/>
    <cellStyle name="Normal 5 3 11 4 2" xfId="38759"/>
    <cellStyle name="Normal 5 3 11 5" xfId="23945"/>
    <cellStyle name="Normal 5 3 11 5 2" xfId="31974"/>
    <cellStyle name="Normal 5 3 11 6" xfId="23946"/>
    <cellStyle name="Normal 5 3 11 6 2" xfId="54526"/>
    <cellStyle name="Normal 5 3 11 7" xfId="23947"/>
    <cellStyle name="Normal 5 3 11 7 2" xfId="33781"/>
    <cellStyle name="Normal 5 3 11 8" xfId="52884"/>
    <cellStyle name="Normal 5 3 12" xfId="23948"/>
    <cellStyle name="Normal 5 3 12 2" xfId="23949"/>
    <cellStyle name="Normal 5 3 12 2 2" xfId="23950"/>
    <cellStyle name="Normal 5 3 12 2 2 2" xfId="23951"/>
    <cellStyle name="Normal 5 3 12 2 2 2 2" xfId="57392"/>
    <cellStyle name="Normal 5 3 12 2 2 3" xfId="54797"/>
    <cellStyle name="Normal 5 3 12 2 3" xfId="23952"/>
    <cellStyle name="Normal 5 3 12 2 3 2" xfId="38757"/>
    <cellStyle name="Normal 5 3 12 2 4" xfId="23953"/>
    <cellStyle name="Normal 5 3 12 2 4 2" xfId="38756"/>
    <cellStyle name="Normal 5 3 12 2 5" xfId="23954"/>
    <cellStyle name="Normal 5 3 12 2 5 2" xfId="38755"/>
    <cellStyle name="Normal 5 3 12 2 6" xfId="34851"/>
    <cellStyle name="Normal 5 3 12 3" xfId="23955"/>
    <cellStyle name="Normal 5 3 12 3 2" xfId="23956"/>
    <cellStyle name="Normal 5 3 12 3 2 2" xfId="38751"/>
    <cellStyle name="Normal 5 3 12 3 3" xfId="23957"/>
    <cellStyle name="Normal 5 3 12 3 3 2" xfId="52873"/>
    <cellStyle name="Normal 5 3 12 3 4" xfId="38758"/>
    <cellStyle name="Normal 5 3 12 4" xfId="23958"/>
    <cellStyle name="Normal 5 3 12 4 2" xfId="38754"/>
    <cellStyle name="Normal 5 3 12 5" xfId="23959"/>
    <cellStyle name="Normal 5 3 12 5 2" xfId="38752"/>
    <cellStyle name="Normal 5 3 12 6" xfId="23960"/>
    <cellStyle name="Normal 5 3 12 6 2" xfId="33318"/>
    <cellStyle name="Normal 5 3 12 7" xfId="23961"/>
    <cellStyle name="Normal 5 3 12 7 2" xfId="38753"/>
    <cellStyle name="Normal 5 3 12 8" xfId="23962"/>
    <cellStyle name="Normal 5 3 12 8 2" xfId="30683"/>
    <cellStyle name="Normal 5 3 12 9" xfId="54525"/>
    <cellStyle name="Normal 5 3 13" xfId="23963"/>
    <cellStyle name="Normal 5 3 13 2" xfId="23964"/>
    <cellStyle name="Normal 5 3 13 2 2" xfId="31845"/>
    <cellStyle name="Normal 5 3 13 3" xfId="23965"/>
    <cellStyle name="Normal 5 3 13 3 2" xfId="38749"/>
    <cellStyle name="Normal 5 3 13 4" xfId="23966"/>
    <cellStyle name="Normal 5 3 13 4 2" xfId="57350"/>
    <cellStyle name="Normal 5 3 13 5" xfId="54528"/>
    <cellStyle name="Normal 5 3 14" xfId="23967"/>
    <cellStyle name="Normal 5 3 14 2" xfId="38748"/>
    <cellStyle name="Normal 5 3 15" xfId="30244"/>
    <cellStyle name="Normal 5 3 15 2" xfId="52882"/>
    <cellStyle name="Normal 5 3 16" xfId="23931"/>
    <cellStyle name="Normal 5 3 17" xfId="34850"/>
    <cellStyle name="Normal 5 3 18" xfId="3546"/>
    <cellStyle name="Normal 5 3 2" xfId="1820"/>
    <cellStyle name="Normal 5 3 2 10" xfId="23969"/>
    <cellStyle name="Normal 5 3 2 10 2" xfId="23970"/>
    <cellStyle name="Normal 5 3 2 10 2 2" xfId="38747"/>
    <cellStyle name="Normal 5 3 2 10 3" xfId="52881"/>
    <cellStyle name="Normal 5 3 2 11" xfId="23971"/>
    <cellStyle name="Normal 5 3 2 11 2" xfId="54523"/>
    <cellStyle name="Normal 5 3 2 12" xfId="23972"/>
    <cellStyle name="Normal 5 3 2 12 2" xfId="38746"/>
    <cellStyle name="Normal 5 3 2 13" xfId="30245"/>
    <cellStyle name="Normal 5 3 2 13 2" xfId="55420"/>
    <cellStyle name="Normal 5 3 2 14" xfId="23968"/>
    <cellStyle name="Normal 5 3 2 15" xfId="34849"/>
    <cellStyle name="Normal 5 3 2 16" xfId="3547"/>
    <cellStyle name="Normal 5 3 2 2" xfId="1821"/>
    <cellStyle name="Normal 5 3 2 2 10" xfId="23974"/>
    <cellStyle name="Normal 5 3 2 2 10 2" xfId="23975"/>
    <cellStyle name="Normal 5 3 2 2 10 2 2" xfId="23976"/>
    <cellStyle name="Normal 5 3 2 2 10 2 2 2" xfId="23977"/>
    <cellStyle name="Normal 5 3 2 2 10 2 2 2 2" xfId="38745"/>
    <cellStyle name="Normal 5 3 2 2 10 2 2 3" xfId="52880"/>
    <cellStyle name="Normal 5 3 2 2 10 2 3" xfId="23978"/>
    <cellStyle name="Normal 5 3 2 2 10 2 3 2" xfId="34848"/>
    <cellStyle name="Normal 5 3 2 2 10 2 4" xfId="23979"/>
    <cellStyle name="Normal 5 3 2 2 10 2 4 2" xfId="38744"/>
    <cellStyle name="Normal 5 3 2 2 10 2 5" xfId="23980"/>
    <cellStyle name="Normal 5 3 2 2 10 2 5 2" xfId="52874"/>
    <cellStyle name="Normal 5 3 2 2 10 2 6" xfId="30682"/>
    <cellStyle name="Normal 5 3 2 2 10 3" xfId="23981"/>
    <cellStyle name="Normal 5 3 2 2 10 3 2" xfId="23982"/>
    <cellStyle name="Normal 5 3 2 2 10 3 2 2" xfId="38743"/>
    <cellStyle name="Normal 5 3 2 2 10 3 3" xfId="23983"/>
    <cellStyle name="Normal 5 3 2 2 10 3 3 2" xfId="57351"/>
    <cellStyle name="Normal 5 3 2 2 10 3 4" xfId="54524"/>
    <cellStyle name="Normal 5 3 2 2 10 4" xfId="23984"/>
    <cellStyle name="Normal 5 3 2 2 10 4 2" xfId="38742"/>
    <cellStyle name="Normal 5 3 2 2 10 5" xfId="23985"/>
    <cellStyle name="Normal 5 3 2 2 10 5 2" xfId="52879"/>
    <cellStyle name="Normal 5 3 2 2 10 6" xfId="23986"/>
    <cellStyle name="Normal 5 3 2 2 10 6 2" xfId="32011"/>
    <cellStyle name="Normal 5 3 2 2 10 7" xfId="23987"/>
    <cellStyle name="Normal 5 3 2 2 10 7 2" xfId="38741"/>
    <cellStyle name="Normal 5 3 2 2 10 8" xfId="52878"/>
    <cellStyle name="Normal 5 3 2 2 11" xfId="23988"/>
    <cellStyle name="Normal 5 3 2 2 11 2" xfId="23989"/>
    <cellStyle name="Normal 5 3 2 2 11 2 2" xfId="23990"/>
    <cellStyle name="Normal 5 3 2 2 11 2 2 2" xfId="31846"/>
    <cellStyle name="Normal 5 3 2 2 11 2 3" xfId="38740"/>
    <cellStyle name="Normal 5 3 2 2 11 3" xfId="23991"/>
    <cellStyle name="Normal 5 3 2 2 11 3 2" xfId="52877"/>
    <cellStyle name="Normal 5 3 2 2 11 4" xfId="23992"/>
    <cellStyle name="Normal 5 3 2 2 11 4 2" xfId="7303"/>
    <cellStyle name="Normal 5 3 2 2 11 5" xfId="23993"/>
    <cellStyle name="Normal 5 3 2 2 11 5 2" xfId="38739"/>
    <cellStyle name="Normal 5 3 2 2 11 6" xfId="38738"/>
    <cellStyle name="Normal 5 3 2 2 12" xfId="23994"/>
    <cellStyle name="Normal 5 3 2 2 12 2" xfId="23995"/>
    <cellStyle name="Normal 5 3 2 2 12 2 2" xfId="38737"/>
    <cellStyle name="Normal 5 3 2 2 12 3" xfId="23996"/>
    <cellStyle name="Normal 5 3 2 2 12 3 2" xfId="38736"/>
    <cellStyle name="Normal 5 3 2 2 12 4" xfId="38735"/>
    <cellStyle name="Normal 5 3 2 2 13" xfId="23997"/>
    <cellStyle name="Normal 5 3 2 2 13 2" xfId="38734"/>
    <cellStyle name="Normal 5 3 2 2 14" xfId="23998"/>
    <cellStyle name="Normal 5 3 2 2 14 2" xfId="38733"/>
    <cellStyle name="Normal 5 3 2 2 15" xfId="23999"/>
    <cellStyle name="Normal 5 3 2 2 15 2" xfId="38729"/>
    <cellStyle name="Normal 5 3 2 2 16" xfId="24000"/>
    <cellStyle name="Normal 5 3 2 2 16 2" xfId="38732"/>
    <cellStyle name="Normal 5 3 2 2 17" xfId="24001"/>
    <cellStyle name="Normal 5 3 2 2 17 2" xfId="38731"/>
    <cellStyle name="Normal 5 3 2 2 18" xfId="23973"/>
    <cellStyle name="Normal 5 3 2 2 18 2" xfId="38730"/>
    <cellStyle name="Normal 5 3 2 2 19" xfId="53598"/>
    <cellStyle name="Normal 5 3 2 2 2" xfId="1822"/>
    <cellStyle name="Normal 5 3 2 2 2 10" xfId="55536"/>
    <cellStyle name="Normal 5 3 2 2 2 11" xfId="3549"/>
    <cellStyle name="Normal 5 3 2 2 2 2" xfId="24003"/>
    <cellStyle name="Normal 5 3 2 2 2 2 10" xfId="24004"/>
    <cellStyle name="Normal 5 3 2 2 2 2 10 2" xfId="38725"/>
    <cellStyle name="Normal 5 3 2 2 2 2 11" xfId="38728"/>
    <cellStyle name="Normal 5 3 2 2 2 2 2" xfId="24005"/>
    <cellStyle name="Normal 5 3 2 2 2 2 2 10" xfId="38727"/>
    <cellStyle name="Normal 5 3 2 2 2 2 2 2" xfId="24006"/>
    <cellStyle name="Normal 5 3 2 2 2 2 2 2 2" xfId="24007"/>
    <cellStyle name="Normal 5 3 2 2 2 2 2 2 2 2" xfId="24008"/>
    <cellStyle name="Normal 5 3 2 2 2 2 2 2 2 2 2" xfId="38726"/>
    <cellStyle name="Normal 5 3 2 2 2 2 2 2 2 3" xfId="38724"/>
    <cellStyle name="Normal 5 3 2 2 2 2 2 2 3" xfId="24009"/>
    <cellStyle name="Normal 5 3 2 2 2 2 2 2 3 2" xfId="34846"/>
    <cellStyle name="Normal 5 3 2 2 2 2 2 2 4" xfId="38720"/>
    <cellStyle name="Normal 5 3 2 2 2 2 2 3" xfId="24010"/>
    <cellStyle name="Normal 5 3 2 2 2 2 2 3 2" xfId="24011"/>
    <cellStyle name="Normal 5 3 2 2 2 2 2 3 2 2" xfId="24012"/>
    <cellStyle name="Normal 5 3 2 2 2 2 2 3 2 2 2" xfId="30828"/>
    <cellStyle name="Normal 5 3 2 2 2 2 2 3 2 3" xfId="3943"/>
    <cellStyle name="Normal 5 3 2 2 2 2 2 3 3" xfId="24013"/>
    <cellStyle name="Normal 5 3 2 2 2 2 2 3 3 2" xfId="38683"/>
    <cellStyle name="Normal 5 3 2 2 2 2 2 3 4" xfId="56672"/>
    <cellStyle name="Normal 5 3 2 2 2 2 2 4" xfId="24014"/>
    <cellStyle name="Normal 5 3 2 2 2 2 2 4 2" xfId="24015"/>
    <cellStyle name="Normal 5 3 2 2 2 2 2 4 2 2" xfId="24016"/>
    <cellStyle name="Normal 5 3 2 2 2 2 2 4 2 2 2" xfId="38723"/>
    <cellStyle name="Normal 5 3 2 2 2 2 2 4 2 3" xfId="24017"/>
    <cellStyle name="Normal 5 3 2 2 2 2 2 4 2 3 2" xfId="38722"/>
    <cellStyle name="Normal 5 3 2 2 2 2 2 4 2 4" xfId="38721"/>
    <cellStyle name="Normal 5 3 2 2 2 2 2 4 3" xfId="24018"/>
    <cellStyle name="Normal 5 3 2 2 2 2 2 4 3 2" xfId="31844"/>
    <cellStyle name="Normal 5 3 2 2 2 2 2 4 4" xfId="24019"/>
    <cellStyle name="Normal 5 3 2 2 2 2 2 4 4 2" xfId="38715"/>
    <cellStyle name="Normal 5 3 2 2 2 2 2 4 5" xfId="24020"/>
    <cellStyle name="Normal 5 3 2 2 2 2 2 4 5 2" xfId="38719"/>
    <cellStyle name="Normal 5 3 2 2 2 2 2 4 6" xfId="53859"/>
    <cellStyle name="Normal 5 3 2 2 2 2 2 5" xfId="24021"/>
    <cellStyle name="Normal 5 3 2 2 2 2 2 5 2" xfId="24022"/>
    <cellStyle name="Normal 5 3 2 2 2 2 2 5 2 2" xfId="38716"/>
    <cellStyle name="Normal 5 3 2 2 2 2 2 5 3" xfId="24023"/>
    <cellStyle name="Normal 5 3 2 2 2 2 2 5 3 2" xfId="52876"/>
    <cellStyle name="Normal 5 3 2 2 2 2 2 5 4" xfId="38717"/>
    <cellStyle name="Normal 5 3 2 2 2 2 2 6" xfId="24024"/>
    <cellStyle name="Normal 5 3 2 2 2 2 2 6 2" xfId="34847"/>
    <cellStyle name="Normal 5 3 2 2 2 2 2 7" xfId="24025"/>
    <cellStyle name="Normal 5 3 2 2 2 2 2 7 2" xfId="53597"/>
    <cellStyle name="Normal 5 3 2 2 2 2 2 8" xfId="24026"/>
    <cellStyle name="Normal 5 3 2 2 2 2 2 8 2" xfId="55562"/>
    <cellStyle name="Normal 5 3 2 2 2 2 2 9" xfId="24027"/>
    <cellStyle name="Normal 5 3 2 2 2 2 2 9 2" xfId="52875"/>
    <cellStyle name="Normal 5 3 2 2 2 2 2_Risikomatrise samlet 2012" xfId="24028"/>
    <cellStyle name="Normal 5 3 2 2 2 2 3" xfId="24029"/>
    <cellStyle name="Normal 5 3 2 2 2 2 3 2" xfId="24030"/>
    <cellStyle name="Normal 5 3 2 2 2 2 3 2 2" xfId="24031"/>
    <cellStyle name="Normal 5 3 2 2 2 2 3 2 2 2" xfId="38714"/>
    <cellStyle name="Normal 5 3 2 2 2 2 3 2 3" xfId="33782"/>
    <cellStyle name="Normal 5 3 2 2 2 2 3 3" xfId="24032"/>
    <cellStyle name="Normal 5 3 2 2 2 2 3 3 2" xfId="24033"/>
    <cellStyle name="Normal 5 3 2 2 2 2 3 3 2 2" xfId="24034"/>
    <cellStyle name="Normal 5 3 2 2 2 2 3 3 2 2 2" xfId="38718"/>
    <cellStyle name="Normal 5 3 2 2 2 2 3 3 2 3" xfId="24035"/>
    <cellStyle name="Normal 5 3 2 2 2 2 3 3 2 3 2" xfId="54522"/>
    <cellStyle name="Normal 5 3 2 2 2 2 3 3 2 4" xfId="38713"/>
    <cellStyle name="Normal 5 3 2 2 2 2 3 3 3" xfId="24036"/>
    <cellStyle name="Normal 5 3 2 2 2 2 3 3 3 2" xfId="33317"/>
    <cellStyle name="Normal 5 3 2 2 2 2 3 3 4" xfId="24037"/>
    <cellStyle name="Normal 5 3 2 2 2 2 3 3 4 2" xfId="31843"/>
    <cellStyle name="Normal 5 3 2 2 2 2 3 3 5" xfId="24038"/>
    <cellStyle name="Normal 5 3 2 2 2 2 3 3 5 2" xfId="38712"/>
    <cellStyle name="Normal 5 3 2 2 2 2 3 3 6" xfId="33316"/>
    <cellStyle name="Normal 5 3 2 2 2 2 3 4" xfId="24039"/>
    <cellStyle name="Normal 5 3 2 2 2 2 3 4 2" xfId="24040"/>
    <cellStyle name="Normal 5 3 2 2 2 2 3 4 2 2" xfId="34845"/>
    <cellStyle name="Normal 5 3 2 2 2 2 3 4 3" xfId="24041"/>
    <cellStyle name="Normal 5 3 2 2 2 2 3 4 3 2" xfId="38711"/>
    <cellStyle name="Normal 5 3 2 2 2 2 3 4 4" xfId="52872"/>
    <cellStyle name="Normal 5 3 2 2 2 2 3 5" xfId="24042"/>
    <cellStyle name="Normal 5 3 2 2 2 2 3 5 2" xfId="55497"/>
    <cellStyle name="Normal 5 3 2 2 2 2 3 6" xfId="24043"/>
    <cellStyle name="Normal 5 3 2 2 2 2 3 6 2" xfId="38710"/>
    <cellStyle name="Normal 5 3 2 2 2 2 3 7" xfId="24044"/>
    <cellStyle name="Normal 5 3 2 2 2 2 3 7 2" xfId="52871"/>
    <cellStyle name="Normal 5 3 2 2 2 2 3 8" xfId="24045"/>
    <cellStyle name="Normal 5 3 2 2 2 2 3 8 2" xfId="34844"/>
    <cellStyle name="Normal 5 3 2 2 2 2 3 9" xfId="38709"/>
    <cellStyle name="Normal 5 3 2 2 2 2 4" xfId="24046"/>
    <cellStyle name="Normal 5 3 2 2 2 2 4 2" xfId="52870"/>
    <cellStyle name="Normal 5 3 2 2 2 2 5" xfId="24047"/>
    <cellStyle name="Normal 5 3 2 2 2 2 5 2" xfId="4255"/>
    <cellStyle name="Normal 5 3 2 2 2 2 6" xfId="24048"/>
    <cellStyle name="Normal 5 3 2 2 2 2 6 2" xfId="38708"/>
    <cellStyle name="Normal 5 3 2 2 2 2 7" xfId="24049"/>
    <cellStyle name="Normal 5 3 2 2 2 2 7 2" xfId="52869"/>
    <cellStyle name="Normal 5 3 2 2 2 2 8" xfId="24050"/>
    <cellStyle name="Normal 5 3 2 2 2 2 8 2" xfId="30681"/>
    <cellStyle name="Normal 5 3 2 2 2 2 9" xfId="24051"/>
    <cellStyle name="Normal 5 3 2 2 2 2 9 2" xfId="38707"/>
    <cellStyle name="Normal 5 3 2 2 2 2_Risikomatrise samlet 2012" xfId="24052"/>
    <cellStyle name="Normal 5 3 2 2 2 3" xfId="24053"/>
    <cellStyle name="Normal 5 3 2 2 2 3 2" xfId="24054"/>
    <cellStyle name="Normal 5 3 2 2 2 3 2 2" xfId="24055"/>
    <cellStyle name="Normal 5 3 2 2 2 3 2 2 2" xfId="52868"/>
    <cellStyle name="Normal 5 3 2 2 2 3 2 3" xfId="53596"/>
    <cellStyle name="Normal 5 3 2 2 2 3 3" xfId="24056"/>
    <cellStyle name="Normal 5 3 2 2 2 3 3 2" xfId="38706"/>
    <cellStyle name="Normal 5 3 2 2 2 3 4" xfId="52867"/>
    <cellStyle name="Normal 5 3 2 2 2 4" xfId="24057"/>
    <cellStyle name="Normal 5 3 2 2 2 4 2" xfId="24058"/>
    <cellStyle name="Normal 5 3 2 2 2 4 2 2" xfId="30684"/>
    <cellStyle name="Normal 5 3 2 2 2 4 3" xfId="38705"/>
    <cellStyle name="Normal 5 3 2 2 2 5" xfId="24059"/>
    <cellStyle name="Normal 5 3 2 2 2 5 2" xfId="52893"/>
    <cellStyle name="Normal 5 3 2 2 2 6" xfId="24060"/>
    <cellStyle name="Normal 5 3 2 2 2 6 2" xfId="31842"/>
    <cellStyle name="Normal 5 3 2 2 2 7" xfId="30246"/>
    <cellStyle name="Normal 5 3 2 2 2 7 2" xfId="54796"/>
    <cellStyle name="Normal 5 3 2 2 2 8" xfId="24002"/>
    <cellStyle name="Normal 5 3 2 2 2 9" xfId="33194"/>
    <cellStyle name="Normal 5 3 2 2 2_Risikomatrise samlet 2012" xfId="24061"/>
    <cellStyle name="Normal 5 3 2 2 20" xfId="57623"/>
    <cellStyle name="Normal 5 3 2 2 21" xfId="54521"/>
    <cellStyle name="Normal 5 3 2 2 22" xfId="38704"/>
    <cellStyle name="Normal 5 3 2 2 23" xfId="3548"/>
    <cellStyle name="Normal 5 3 2 2 3" xfId="1823"/>
    <cellStyle name="Normal 5 3 2 2 3 2" xfId="24063"/>
    <cellStyle name="Normal 5 3 2 2 3 2 2" xfId="24064"/>
    <cellStyle name="Normal 5 3 2 2 3 2 2 2" xfId="24065"/>
    <cellStyle name="Normal 5 3 2 2 3 2 2 2 2" xfId="38699"/>
    <cellStyle name="Normal 5 3 2 2 3 2 2 3" xfId="52865"/>
    <cellStyle name="Normal 5 3 2 2 3 2 3" xfId="24066"/>
    <cellStyle name="Normal 5 3 2 2 3 2 3 2" xfId="38703"/>
    <cellStyle name="Normal 5 3 2 2 3 2 4" xfId="38702"/>
    <cellStyle name="Normal 5 3 2 2 3 3" xfId="24067"/>
    <cellStyle name="Normal 5 3 2 2 3 3 2" xfId="24068"/>
    <cellStyle name="Normal 5 3 2 2 3 3 2 2" xfId="38701"/>
    <cellStyle name="Normal 5 3 2 2 3 3 3" xfId="38700"/>
    <cellStyle name="Normal 5 3 2 2 3 4" xfId="24069"/>
    <cellStyle name="Normal 5 3 2 2 3 4 2" xfId="53595"/>
    <cellStyle name="Normal 5 3 2 2 3 5" xfId="24070"/>
    <cellStyle name="Normal 5 3 2 2 3 5 2" xfId="38696"/>
    <cellStyle name="Normal 5 3 2 2 3 6" xfId="30247"/>
    <cellStyle name="Normal 5 3 2 2 3 6 2" xfId="52864"/>
    <cellStyle name="Normal 5 3 2 2 3 7" xfId="24062"/>
    <cellStyle name="Normal 5 3 2 2 3 8" xfId="38698"/>
    <cellStyle name="Normal 5 3 2 2 3 9" xfId="3550"/>
    <cellStyle name="Normal 5 3 2 2 3_Score samlet Q4 2011" xfId="24071"/>
    <cellStyle name="Normal 5 3 2 2 4" xfId="1824"/>
    <cellStyle name="Normal 5 3 2 2 4 2" xfId="24073"/>
    <cellStyle name="Normal 5 3 2 2 4 2 2" xfId="24074"/>
    <cellStyle name="Normal 5 3 2 2 4 2 2 2" xfId="38697"/>
    <cellStyle name="Normal 5 3 2 2 4 2 3" xfId="54520"/>
    <cellStyle name="Normal 5 3 2 2 4 3" xfId="24075"/>
    <cellStyle name="Normal 5 3 2 2 4 3 2" xfId="38695"/>
    <cellStyle name="Normal 5 3 2 2 4 4" xfId="24076"/>
    <cellStyle name="Normal 5 3 2 2 4 4 2" xfId="38694"/>
    <cellStyle name="Normal 5 3 2 2 4 5" xfId="30248"/>
    <cellStyle name="Normal 5 3 2 2 4 5 2" xfId="38693"/>
    <cellStyle name="Normal 5 3 2 2 4 6" xfId="24072"/>
    <cellStyle name="Normal 5 3 2 2 4 7" xfId="38692"/>
    <cellStyle name="Normal 5 3 2 2 4 8" xfId="3551"/>
    <cellStyle name="Normal 5 3 2 2 5" xfId="1825"/>
    <cellStyle name="Normal 5 3 2 2 5 2" xfId="24078"/>
    <cellStyle name="Normal 5 3 2 2 5 2 2" xfId="24079"/>
    <cellStyle name="Normal 5 3 2 2 5 2 2 2" xfId="38691"/>
    <cellStyle name="Normal 5 3 2 2 5 2 3" xfId="33784"/>
    <cellStyle name="Normal 5 3 2 2 5 3" xfId="24080"/>
    <cellStyle name="Normal 5 3 2 2 5 3 2" xfId="38767"/>
    <cellStyle name="Normal 5 3 2 2 5 4" xfId="24081"/>
    <cellStyle name="Normal 5 3 2 2 5 4 2" xfId="38690"/>
    <cellStyle name="Normal 5 3 2 2 5 5" xfId="30249"/>
    <cellStyle name="Normal 5 3 2 2 5 5 2" xfId="57393"/>
    <cellStyle name="Normal 5 3 2 2 5 6" xfId="24077"/>
    <cellStyle name="Normal 5 3 2 2 5 7" xfId="38689"/>
    <cellStyle name="Normal 5 3 2 2 5 8" xfId="3552"/>
    <cellStyle name="Normal 5 3 2 2 6" xfId="24082"/>
    <cellStyle name="Normal 5 3 2 2 6 2" xfId="24083"/>
    <cellStyle name="Normal 5 3 2 2 6 2 2" xfId="24084"/>
    <cellStyle name="Normal 5 3 2 2 6 2 2 2" xfId="38688"/>
    <cellStyle name="Normal 5 3 2 2 6 2 3" xfId="38687"/>
    <cellStyle name="Normal 5 3 2 2 6 3" xfId="24085"/>
    <cellStyle name="Normal 5 3 2 2 6 3 2" xfId="38686"/>
    <cellStyle name="Normal 5 3 2 2 6 4" xfId="38685"/>
    <cellStyle name="Normal 5 3 2 2 7" xfId="24086"/>
    <cellStyle name="Normal 5 3 2 2 7 2" xfId="24087"/>
    <cellStyle name="Normal 5 3 2 2 7 2 2" xfId="24088"/>
    <cellStyle name="Normal 5 3 2 2 7 2 2 2" xfId="38684"/>
    <cellStyle name="Normal 5 3 2 2 7 2 3" xfId="32481"/>
    <cellStyle name="Normal 5 3 2 2 7 3" xfId="24089"/>
    <cellStyle name="Normal 5 3 2 2 7 3 2" xfId="38682"/>
    <cellStyle name="Normal 5 3 2 2 7 4" xfId="56671"/>
    <cellStyle name="Normal 5 3 2 2 8" xfId="24090"/>
    <cellStyle name="Normal 5 3 2 2 8 2" xfId="24091"/>
    <cellStyle name="Normal 5 3 2 2 8 2 2" xfId="24092"/>
    <cellStyle name="Normal 5 3 2 2 8 2 2 2" xfId="24093"/>
    <cellStyle name="Normal 5 3 2 2 8 2 2 2 2" xfId="32480"/>
    <cellStyle name="Normal 5 3 2 2 8 2 2 3" xfId="31973"/>
    <cellStyle name="Normal 5 3 2 2 8 2 3" xfId="24094"/>
    <cellStyle name="Normal 5 3 2 2 8 2 3 2" xfId="54795"/>
    <cellStyle name="Normal 5 3 2 2 8 2 4" xfId="24095"/>
    <cellStyle name="Normal 5 3 2 2 8 2 4 2" xfId="38681"/>
    <cellStyle name="Normal 5 3 2 2 8 2 5" xfId="24096"/>
    <cellStyle name="Normal 5 3 2 2 8 2 5 2" xfId="53858"/>
    <cellStyle name="Normal 5 3 2 2 8 2 6" xfId="3944"/>
    <cellStyle name="Normal 5 3 2 2 8 3" xfId="24097"/>
    <cellStyle name="Normal 5 3 2 2 8 3 2" xfId="24098"/>
    <cellStyle name="Normal 5 3 2 2 8 3 2 2" xfId="38680"/>
    <cellStyle name="Normal 5 3 2 2 8 3 3" xfId="24099"/>
    <cellStyle name="Normal 5 3 2 2 8 3 3 2" xfId="56670"/>
    <cellStyle name="Normal 5 3 2 2 8 3 4" xfId="56669"/>
    <cellStyle name="Normal 5 3 2 2 8 4" xfId="24100"/>
    <cellStyle name="Normal 5 3 2 2 8 4 2" xfId="56664"/>
    <cellStyle name="Normal 5 3 2 2 8 5" xfId="24101"/>
    <cellStyle name="Normal 5 3 2 2 8 5 2" xfId="32479"/>
    <cellStyle name="Normal 5 3 2 2 8 6" xfId="24102"/>
    <cellStyle name="Normal 5 3 2 2 8 6 2" xfId="38679"/>
    <cellStyle name="Normal 5 3 2 2 8 7" xfId="24103"/>
    <cellStyle name="Normal 5 3 2 2 8 7 2" xfId="56668"/>
    <cellStyle name="Normal 5 3 2 2 8 8" xfId="32478"/>
    <cellStyle name="Normal 5 3 2 2 9" xfId="24104"/>
    <cellStyle name="Normal 5 3 2 2 9 2" xfId="24105"/>
    <cellStyle name="Normal 5 3 2 2 9 2 2" xfId="24106"/>
    <cellStyle name="Normal 5 3 2 2 9 2 2 2" xfId="24107"/>
    <cellStyle name="Normal 5 3 2 2 9 2 2 2 2" xfId="38678"/>
    <cellStyle name="Normal 5 3 2 2 9 2 2 3" xfId="56667"/>
    <cellStyle name="Normal 5 3 2 2 9 2 3" xfId="24108"/>
    <cellStyle name="Normal 5 3 2 2 9 2 3 2" xfId="3945"/>
    <cellStyle name="Normal 5 3 2 2 9 2 4" xfId="24109"/>
    <cellStyle name="Normal 5 3 2 2 9 2 4 2" xfId="38677"/>
    <cellStyle name="Normal 5 3 2 2 9 2 5" xfId="24110"/>
    <cellStyle name="Normal 5 3 2 2 9 2 5 2" xfId="56666"/>
    <cellStyle name="Normal 5 3 2 2 9 2 6" xfId="32477"/>
    <cellStyle name="Normal 5 3 2 2 9 3" xfId="24111"/>
    <cellStyle name="Normal 5 3 2 2 9 3 2" xfId="24112"/>
    <cellStyle name="Normal 5 3 2 2 9 3 2 2" xfId="38676"/>
    <cellStyle name="Normal 5 3 2 2 9 3 3" xfId="24113"/>
    <cellStyle name="Normal 5 3 2 2 9 3 3 2" xfId="56665"/>
    <cellStyle name="Normal 5 3 2 2 9 3 4" xfId="32476"/>
    <cellStyle name="Normal 5 3 2 2 9 4" xfId="24114"/>
    <cellStyle name="Normal 5 3 2 2 9 4 2" xfId="38675"/>
    <cellStyle name="Normal 5 3 2 2 9 5" xfId="24115"/>
    <cellStyle name="Normal 5 3 2 2 9 5 2" xfId="31841"/>
    <cellStyle name="Normal 5 3 2 2 9 6" xfId="24116"/>
    <cellStyle name="Normal 5 3 2 2 9 6 2" xfId="38674"/>
    <cellStyle name="Normal 5 3 2 2 9 7" xfId="24117"/>
    <cellStyle name="Normal 5 3 2 2 9 7 2" xfId="52863"/>
    <cellStyle name="Normal 5 3 2 2 9 8" xfId="3946"/>
    <cellStyle name="Normal 5 3 2 2_Risikomatrise BM 2012" xfId="24118"/>
    <cellStyle name="Normal 5 3 2 3" xfId="1826"/>
    <cellStyle name="Normal 5 3 2 3 10" xfId="3553"/>
    <cellStyle name="Normal 5 3 2 3 2" xfId="24120"/>
    <cellStyle name="Normal 5 3 2 3 2 2" xfId="24121"/>
    <cellStyle name="Normal 5 3 2 3 2 2 2" xfId="24122"/>
    <cellStyle name="Normal 5 3 2 3 2 2 2 2" xfId="24123"/>
    <cellStyle name="Normal 5 3 2 3 2 2 2 2 2" xfId="34843"/>
    <cellStyle name="Normal 5 3 2 3 2 2 2 3" xfId="24124"/>
    <cellStyle name="Normal 5 3 2 3 2 2 2 3 2" xfId="56663"/>
    <cellStyle name="Normal 5 3 2 3 2 2 2 4" xfId="32475"/>
    <cellStyle name="Normal 5 3 2 3 2 2 3" xfId="24125"/>
    <cellStyle name="Normal 5 3 2 3 2 2 3 2" xfId="38673"/>
    <cellStyle name="Normal 5 3 2 3 2 2 4" xfId="24126"/>
    <cellStyle name="Normal 5 3 2 3 2 2 4 2" xfId="56662"/>
    <cellStyle name="Normal 5 3 2 3 2 2 5" xfId="24127"/>
    <cellStyle name="Normal 5 3 2 3 2 2 5 2" xfId="32474"/>
    <cellStyle name="Normal 5 3 2 3 2 2 6" xfId="38672"/>
    <cellStyle name="Normal 5 3 2 3 2 3" xfId="24128"/>
    <cellStyle name="Normal 5 3 2 3 2 3 2" xfId="24129"/>
    <cellStyle name="Normal 5 3 2 3 2 3 2 2" xfId="38671"/>
    <cellStyle name="Normal 5 3 2 3 2 3 3" xfId="24130"/>
    <cellStyle name="Normal 5 3 2 3 2 3 3 2" xfId="38670"/>
    <cellStyle name="Normal 5 3 2 3 2 3 4" xfId="38669"/>
    <cellStyle name="Normal 5 3 2 3 2 4" xfId="24131"/>
    <cellStyle name="Normal 5 3 2 3 2 4 2" xfId="38668"/>
    <cellStyle name="Normal 5 3 2 3 2 5" xfId="24132"/>
    <cellStyle name="Normal 5 3 2 3 2 5 2" xfId="38667"/>
    <cellStyle name="Normal 5 3 2 3 2 6" xfId="24133"/>
    <cellStyle name="Normal 5 3 2 3 2 6 2" xfId="54632"/>
    <cellStyle name="Normal 5 3 2 3 2 7" xfId="24134"/>
    <cellStyle name="Normal 5 3 2 3 2 7 2" xfId="38666"/>
    <cellStyle name="Normal 5 3 2 3 2 8" xfId="54794"/>
    <cellStyle name="Normal 5 3 2 3 3" xfId="24135"/>
    <cellStyle name="Normal 5 3 2 3 3 2" xfId="24136"/>
    <cellStyle name="Normal 5 3 2 3 3 2 2" xfId="24137"/>
    <cellStyle name="Normal 5 3 2 3 3 2 2 2" xfId="24138"/>
    <cellStyle name="Normal 5 3 2 3 3 2 2 2 2" xfId="38665"/>
    <cellStyle name="Normal 5 3 2 3 3 2 2 3" xfId="54793"/>
    <cellStyle name="Normal 5 3 2 3 3 2 3" xfId="24139"/>
    <cellStyle name="Normal 5 3 2 3 3 2 3 2" xfId="38664"/>
    <cellStyle name="Normal 5 3 2 3 3 2 4" xfId="24140"/>
    <cellStyle name="Normal 5 3 2 3 3 2 4 2" xfId="54792"/>
    <cellStyle name="Normal 5 3 2 3 3 2 5" xfId="24141"/>
    <cellStyle name="Normal 5 3 2 3 3 2 5 2" xfId="38663"/>
    <cellStyle name="Normal 5 3 2 3 3 2 6" xfId="54791"/>
    <cellStyle name="Normal 5 3 2 3 3 3" xfId="24142"/>
    <cellStyle name="Normal 5 3 2 3 3 3 2" xfId="24143"/>
    <cellStyle name="Normal 5 3 2 3 3 3 2 2" xfId="38662"/>
    <cellStyle name="Normal 5 3 2 3 3 3 3" xfId="24144"/>
    <cellStyle name="Normal 5 3 2 3 3 3 3 2" xfId="54790"/>
    <cellStyle name="Normal 5 3 2 3 3 3 4" xfId="38661"/>
    <cellStyle name="Normal 5 3 2 3 3 4" xfId="24145"/>
    <cellStyle name="Normal 5 3 2 3 3 4 2" xfId="54789"/>
    <cellStyle name="Normal 5 3 2 3 3 5" xfId="24146"/>
    <cellStyle name="Normal 5 3 2 3 3 5 2" xfId="33372"/>
    <cellStyle name="Normal 5 3 2 3 3 6" xfId="24147"/>
    <cellStyle name="Normal 5 3 2 3 3 6 2" xfId="54788"/>
    <cellStyle name="Normal 5 3 2 3 3 7" xfId="24148"/>
    <cellStyle name="Normal 5 3 2 3 3 7 2" xfId="38659"/>
    <cellStyle name="Normal 5 3 2 3 3 8" xfId="54786"/>
    <cellStyle name="Normal 5 3 2 3 4" xfId="24149"/>
    <cellStyle name="Normal 5 3 2 3 4 2" xfId="24150"/>
    <cellStyle name="Normal 5 3 2 3 4 2 2" xfId="24151"/>
    <cellStyle name="Normal 5 3 2 3 4 2 2 2" xfId="24152"/>
    <cellStyle name="Normal 5 3 2 3 4 2 2 2 2" xfId="54787"/>
    <cellStyle name="Normal 5 3 2 3 4 2 2 3" xfId="38658"/>
    <cellStyle name="Normal 5 3 2 3 4 2 3" xfId="24153"/>
    <cellStyle name="Normal 5 3 2 3 4 2 3 2" xfId="31752"/>
    <cellStyle name="Normal 5 3 2 3 4 2 4" xfId="24154"/>
    <cellStyle name="Normal 5 3 2 3 4 2 4 2" xfId="38660"/>
    <cellStyle name="Normal 5 3 2 3 4 2 5" xfId="24155"/>
    <cellStyle name="Normal 5 3 2 3 4 2 5 2" xfId="38657"/>
    <cellStyle name="Normal 5 3 2 3 4 2 6" xfId="38656"/>
    <cellStyle name="Normal 5 3 2 3 4 3" xfId="24156"/>
    <cellStyle name="Normal 5 3 2 3 4 3 2" xfId="24157"/>
    <cellStyle name="Normal 5 3 2 3 4 3 2 2" xfId="38655"/>
    <cellStyle name="Normal 5 3 2 3 4 3 3" xfId="24158"/>
    <cellStyle name="Normal 5 3 2 3 4 3 3 2" xfId="38654"/>
    <cellStyle name="Normal 5 3 2 3 4 3 4" xfId="38653"/>
    <cellStyle name="Normal 5 3 2 3 4 4" xfId="24159"/>
    <cellStyle name="Normal 5 3 2 3 4 4 2" xfId="38652"/>
    <cellStyle name="Normal 5 3 2 3 4 5" xfId="24160"/>
    <cellStyle name="Normal 5 3 2 3 4 5 2" xfId="38651"/>
    <cellStyle name="Normal 5 3 2 3 4 6" xfId="24161"/>
    <cellStyle name="Normal 5 3 2 3 4 6 2" xfId="38650"/>
    <cellStyle name="Normal 5 3 2 3 4 7" xfId="24162"/>
    <cellStyle name="Normal 5 3 2 3 4 7 2" xfId="38649"/>
    <cellStyle name="Normal 5 3 2 3 4 8" xfId="24163"/>
    <cellStyle name="Normal 5 3 2 3 4 8 2" xfId="38648"/>
    <cellStyle name="Normal 5 3 2 3 4 9" xfId="53594"/>
    <cellStyle name="Normal 5 3 2 3 5" xfId="24164"/>
    <cellStyle name="Normal 5 3 2 3 5 2" xfId="24165"/>
    <cellStyle name="Normal 5 3 2 3 5 2 2" xfId="38646"/>
    <cellStyle name="Normal 5 3 2 3 5 3" xfId="24166"/>
    <cellStyle name="Normal 5 3 2 3 5 3 2" xfId="52862"/>
    <cellStyle name="Normal 5 3 2 3 5 4" xfId="24167"/>
    <cellStyle name="Normal 5 3 2 3 5 4 2" xfId="38647"/>
    <cellStyle name="Normal 5 3 2 3 5 5" xfId="54519"/>
    <cellStyle name="Normal 5 3 2 3 6" xfId="24168"/>
    <cellStyle name="Normal 5 3 2 3 6 2" xfId="38645"/>
    <cellStyle name="Normal 5 3 2 3 7" xfId="30250"/>
    <cellStyle name="Normal 5 3 2 3 7 2" xfId="38644"/>
    <cellStyle name="Normal 5 3 2 3 8" xfId="24119"/>
    <cellStyle name="Normal 5 3 2 3 9" xfId="38643"/>
    <cellStyle name="Normal 5 3 2 4" xfId="1827"/>
    <cellStyle name="Normal 5 3 2 4 10" xfId="24170"/>
    <cellStyle name="Normal 5 3 2 4 10 2" xfId="38642"/>
    <cellStyle name="Normal 5 3 2 4 11" xfId="24169"/>
    <cellStyle name="Normal 5 3 2 4 11 2" xfId="38641"/>
    <cellStyle name="Normal 5 3 2 4 12" xfId="38640"/>
    <cellStyle name="Normal 5 3 2 4 13" xfId="38639"/>
    <cellStyle name="Normal 5 3 2 4 14" xfId="38638"/>
    <cellStyle name="Normal 5 3 2 4 15" xfId="38637"/>
    <cellStyle name="Normal 5 3 2 4 16" xfId="3554"/>
    <cellStyle name="Normal 5 3 2 4 2" xfId="24171"/>
    <cellStyle name="Normal 5 3 2 4 2 2" xfId="24172"/>
    <cellStyle name="Normal 5 3 2 4 2 2 2" xfId="24173"/>
    <cellStyle name="Normal 5 3 2 4 2 2 2 2" xfId="24174"/>
    <cellStyle name="Normal 5 3 2 4 2 2 2 2 2" xfId="38636"/>
    <cellStyle name="Normal 5 3 2 4 2 2 2 3" xfId="38635"/>
    <cellStyle name="Normal 5 3 2 4 2 2 3" xfId="24175"/>
    <cellStyle name="Normal 5 3 2 4 2 2 3 2" xfId="38634"/>
    <cellStyle name="Normal 5 3 2 4 2 2 4" xfId="24176"/>
    <cellStyle name="Normal 5 3 2 4 2 2 4 2" xfId="38633"/>
    <cellStyle name="Normal 5 3 2 4 2 2 5" xfId="24177"/>
    <cellStyle name="Normal 5 3 2 4 2 2 5 2" xfId="38632"/>
    <cellStyle name="Normal 5 3 2 4 2 2 6" xfId="38631"/>
    <cellStyle name="Normal 5 3 2 4 2 3" xfId="24178"/>
    <cellStyle name="Normal 5 3 2 4 2 3 2" xfId="24179"/>
    <cellStyle name="Normal 5 3 2 4 2 3 2 2" xfId="38630"/>
    <cellStyle name="Normal 5 3 2 4 2 3 3" xfId="24180"/>
    <cellStyle name="Normal 5 3 2 4 2 3 3 2" xfId="38629"/>
    <cellStyle name="Normal 5 3 2 4 2 3 4" xfId="30827"/>
    <cellStyle name="Normal 5 3 2 4 2 4" xfId="24181"/>
    <cellStyle name="Normal 5 3 2 4 2 4 2" xfId="38628"/>
    <cellStyle name="Normal 5 3 2 4 2 5" xfId="24182"/>
    <cellStyle name="Normal 5 3 2 4 2 5 2" xfId="38627"/>
    <cellStyle name="Normal 5 3 2 4 2 6" xfId="24183"/>
    <cellStyle name="Normal 5 3 2 4 2 6 2" xfId="38626"/>
    <cellStyle name="Normal 5 3 2 4 2 7" xfId="24184"/>
    <cellStyle name="Normal 5 3 2 4 2 7 2" xfId="3852"/>
    <cellStyle name="Normal 5 3 2 4 2 8" xfId="38624"/>
    <cellStyle name="Normal 5 3 2 4 3" xfId="24185"/>
    <cellStyle name="Normal 5 3 2 4 3 2" xfId="24186"/>
    <cellStyle name="Normal 5 3 2 4 3 2 2" xfId="24187"/>
    <cellStyle name="Normal 5 3 2 4 3 2 2 2" xfId="24188"/>
    <cellStyle name="Normal 5 3 2 4 3 2 2 2 2" xfId="38623"/>
    <cellStyle name="Normal 5 3 2 4 3 2 2 3" xfId="38622"/>
    <cellStyle name="Normal 5 3 2 4 3 2 3" xfId="24189"/>
    <cellStyle name="Normal 5 3 2 4 3 2 3 2" xfId="4129"/>
    <cellStyle name="Normal 5 3 2 4 3 2 4" xfId="24190"/>
    <cellStyle name="Normal 5 3 2 4 3 2 4 2" xfId="38625"/>
    <cellStyle name="Normal 5 3 2 4 3 2 5" xfId="24191"/>
    <cellStyle name="Normal 5 3 2 4 3 2 5 2" xfId="38610"/>
    <cellStyle name="Normal 5 3 2 4 3 2 6" xfId="53856"/>
    <cellStyle name="Normal 5 3 2 4 3 3" xfId="24192"/>
    <cellStyle name="Normal 5 3 2 4 3 3 2" xfId="24193"/>
    <cellStyle name="Normal 5 3 2 4 3 3 2 2" xfId="55561"/>
    <cellStyle name="Normal 5 3 2 4 3 3 3" xfId="24194"/>
    <cellStyle name="Normal 5 3 2 4 3 3 3 2" xfId="38619"/>
    <cellStyle name="Normal 5 3 2 4 3 3 4" xfId="38618"/>
    <cellStyle name="Normal 5 3 2 4 3 4" xfId="24195"/>
    <cellStyle name="Normal 5 3 2 4 3 4 2" xfId="38617"/>
    <cellStyle name="Normal 5 3 2 4 3 5" xfId="24196"/>
    <cellStyle name="Normal 5 3 2 4 3 5 2" xfId="38620"/>
    <cellStyle name="Normal 5 3 2 4 3 6" xfId="24197"/>
    <cellStyle name="Normal 5 3 2 4 3 6 2" xfId="53855"/>
    <cellStyle name="Normal 5 3 2 4 3 7" xfId="24198"/>
    <cellStyle name="Normal 5 3 2 4 3 7 2" xfId="38615"/>
    <cellStyle name="Normal 5 3 2 4 3 8" xfId="38614"/>
    <cellStyle name="Normal 5 3 2 4 4" xfId="24199"/>
    <cellStyle name="Normal 5 3 2 4 4 2" xfId="24200"/>
    <cellStyle name="Normal 5 3 2 4 4 2 2" xfId="24201"/>
    <cellStyle name="Normal 5 3 2 4 4 2 2 2" xfId="38613"/>
    <cellStyle name="Normal 5 3 2 4 4 2 3" xfId="38612"/>
    <cellStyle name="Normal 5 3 2 4 4 3" xfId="24202"/>
    <cellStyle name="Normal 5 3 2 4 4 3 2" xfId="33779"/>
    <cellStyle name="Normal 5 3 2 4 4 4" xfId="24203"/>
    <cellStyle name="Normal 5 3 2 4 4 4 2" xfId="38616"/>
    <cellStyle name="Normal 5 3 2 4 4 5" xfId="24204"/>
    <cellStyle name="Normal 5 3 2 4 4 5 2" xfId="53854"/>
    <cellStyle name="Normal 5 3 2 4 4 6" xfId="31840"/>
    <cellStyle name="Normal 5 3 2 4 5" xfId="24205"/>
    <cellStyle name="Normal 5 3 2 4 5 2" xfId="24206"/>
    <cellStyle name="Normal 5 3 2 4 5 2 2" xfId="38608"/>
    <cellStyle name="Normal 5 3 2 4 5 3" xfId="24207"/>
    <cellStyle name="Normal 5 3 2 4 5 3 2" xfId="52861"/>
    <cellStyle name="Normal 5 3 2 4 5 4" xfId="38609"/>
    <cellStyle name="Normal 5 3 2 4 6" xfId="24208"/>
    <cellStyle name="Normal 5 3 2 4 6 2" xfId="34842"/>
    <cellStyle name="Normal 5 3 2 4 7" xfId="24209"/>
    <cellStyle name="Normal 5 3 2 4 7 2" xfId="38348"/>
    <cellStyle name="Normal 5 3 2 4 8" xfId="24210"/>
    <cellStyle name="Normal 5 3 2 4 8 2" xfId="52820"/>
    <cellStyle name="Normal 5 3 2 4 9" xfId="24211"/>
    <cellStyle name="Normal 5 3 2 4 9 2" xfId="38607"/>
    <cellStyle name="Normal 5 3 2 5" xfId="1828"/>
    <cellStyle name="Normal 5 3 2 5 10" xfId="24213"/>
    <cellStyle name="Normal 5 3 2 5 10 2" xfId="33778"/>
    <cellStyle name="Normal 5 3 2 5 11" xfId="24212"/>
    <cellStyle name="Normal 5 3 2 5 11 2" xfId="52860"/>
    <cellStyle name="Normal 5 3 2 5 12" xfId="53593"/>
    <cellStyle name="Normal 5 3 2 5 13" xfId="38611"/>
    <cellStyle name="Normal 5 3 2 5 14" xfId="52859"/>
    <cellStyle name="Normal 5 3 2 5 15" xfId="54518"/>
    <cellStyle name="Normal 5 3 2 5 16" xfId="3555"/>
    <cellStyle name="Normal 5 3 2 5 2" xfId="24214"/>
    <cellStyle name="Normal 5 3 2 5 2 2" xfId="24215"/>
    <cellStyle name="Normal 5 3 2 5 2 2 2" xfId="24216"/>
    <cellStyle name="Normal 5 3 2 5 2 2 2 2" xfId="24217"/>
    <cellStyle name="Normal 5 3 2 5 2 2 2 2 2" xfId="38588"/>
    <cellStyle name="Normal 5 3 2 5 2 2 2 3" xfId="52857"/>
    <cellStyle name="Normal 5 3 2 5 2 2 3" xfId="24218"/>
    <cellStyle name="Normal 5 3 2 5 2 2 3 2" xfId="38606"/>
    <cellStyle name="Normal 5 3 2 5 2 2 4" xfId="24219"/>
    <cellStyle name="Normal 5 3 2 5 2 2 4 2" xfId="38605"/>
    <cellStyle name="Normal 5 3 2 5 2 2 5" xfId="24220"/>
    <cellStyle name="Normal 5 3 2 5 2 2 5 2" xfId="38604"/>
    <cellStyle name="Normal 5 3 2 5 2 2 6" xfId="38589"/>
    <cellStyle name="Normal 5 3 2 5 2 3" xfId="24221"/>
    <cellStyle name="Normal 5 3 2 5 2 3 2" xfId="24222"/>
    <cellStyle name="Normal 5 3 2 5 2 3 2 2" xfId="38603"/>
    <cellStyle name="Normal 5 3 2 5 2 3 3" xfId="24223"/>
    <cellStyle name="Normal 5 3 2 5 2 3 3 2" xfId="30826"/>
    <cellStyle name="Normal 5 3 2 5 2 3 4" xfId="38602"/>
    <cellStyle name="Normal 5 3 2 5 2 4" xfId="24224"/>
    <cellStyle name="Normal 5 3 2 5 2 4 2" xfId="38601"/>
    <cellStyle name="Normal 5 3 2 5 2 5" xfId="24225"/>
    <cellStyle name="Normal 5 3 2 5 2 5 2" xfId="38600"/>
    <cellStyle name="Normal 5 3 2 5 2 6" xfId="24226"/>
    <cellStyle name="Normal 5 3 2 5 2 6 2" xfId="38599"/>
    <cellStyle name="Normal 5 3 2 5 2 7" xfId="24227"/>
    <cellStyle name="Normal 5 3 2 5 2 7 2" xfId="38598"/>
    <cellStyle name="Normal 5 3 2 5 2 8" xfId="30825"/>
    <cellStyle name="Normal 5 3 2 5 3" xfId="24228"/>
    <cellStyle name="Normal 5 3 2 5 3 2" xfId="24229"/>
    <cellStyle name="Normal 5 3 2 5 3 2 2" xfId="24230"/>
    <cellStyle name="Normal 5 3 2 5 3 2 2 2" xfId="24231"/>
    <cellStyle name="Normal 5 3 2 5 3 2 2 2 2" xfId="38597"/>
    <cellStyle name="Normal 5 3 2 5 3 2 2 3" xfId="38590"/>
    <cellStyle name="Normal 5 3 2 5 3 2 3" xfId="24232"/>
    <cellStyle name="Normal 5 3 2 5 3 2 3 2" xfId="52858"/>
    <cellStyle name="Normal 5 3 2 5 3 2 4" xfId="24233"/>
    <cellStyle name="Normal 5 3 2 5 3 2 4 2" xfId="38596"/>
    <cellStyle name="Normal 5 3 2 5 3 2 5" xfId="24234"/>
    <cellStyle name="Normal 5 3 2 5 3 2 5 2" xfId="38595"/>
    <cellStyle name="Normal 5 3 2 5 3 2 6" xfId="38594"/>
    <cellStyle name="Normal 5 3 2 5 3 3" xfId="24235"/>
    <cellStyle name="Normal 5 3 2 5 3 3 2" xfId="24236"/>
    <cellStyle name="Normal 5 3 2 5 3 3 2 2" xfId="38593"/>
    <cellStyle name="Normal 5 3 2 5 3 3 3" xfId="24237"/>
    <cellStyle name="Normal 5 3 2 5 3 3 3 2" xfId="30824"/>
    <cellStyle name="Normal 5 3 2 5 3 3 4" xfId="38592"/>
    <cellStyle name="Normal 5 3 2 5 3 4" xfId="24238"/>
    <cellStyle name="Normal 5 3 2 5 3 4 2" xfId="38591"/>
    <cellStyle name="Normal 5 3 2 5 3 5" xfId="24239"/>
    <cellStyle name="Normal 5 3 2 5 3 5 2" xfId="31839"/>
    <cellStyle name="Normal 5 3 2 5 3 6" xfId="24240"/>
    <cellStyle name="Normal 5 3 2 5 3 6 2" xfId="34841"/>
    <cellStyle name="Normal 5 3 2 5 3 7" xfId="24241"/>
    <cellStyle name="Normal 5 3 2 5 3 7 2" xfId="53592"/>
    <cellStyle name="Normal 5 3 2 5 3 8" xfId="38587"/>
    <cellStyle name="Normal 5 3 2 5 4" xfId="24242"/>
    <cellStyle name="Normal 5 3 2 5 4 2" xfId="24243"/>
    <cellStyle name="Normal 5 3 2 5 4 2 2" xfId="24244"/>
    <cellStyle name="Normal 5 3 2 5 4 2 2 2" xfId="52856"/>
    <cellStyle name="Normal 5 3 2 5 4 2 3" xfId="54517"/>
    <cellStyle name="Normal 5 3 2 5 4 3" xfId="24245"/>
    <cellStyle name="Normal 5 3 2 5 4 3 2" xfId="38586"/>
    <cellStyle name="Normal 5 3 2 5 4 4" xfId="24246"/>
    <cellStyle name="Normal 5 3 2 5 4 4 2" xfId="52855"/>
    <cellStyle name="Normal 5 3 2 5 4 5" xfId="24247"/>
    <cellStyle name="Normal 5 3 2 5 4 5 2" xfId="31838"/>
    <cellStyle name="Normal 5 3 2 5 4 6" xfId="38585"/>
    <cellStyle name="Normal 5 3 2 5 5" xfId="24248"/>
    <cellStyle name="Normal 5 3 2 5 5 2" xfId="24249"/>
    <cellStyle name="Normal 5 3 2 5 5 2 2" xfId="52866"/>
    <cellStyle name="Normal 5 3 2 5 5 3" xfId="24250"/>
    <cellStyle name="Normal 5 3 2 5 5 3 2" xfId="34840"/>
    <cellStyle name="Normal 5 3 2 5 5 4" xfId="38584"/>
    <cellStyle name="Normal 5 3 2 5 6" xfId="24251"/>
    <cellStyle name="Normal 5 3 2 5 6 2" xfId="55958"/>
    <cellStyle name="Normal 5 3 2 5 7" xfId="24252"/>
    <cellStyle name="Normal 5 3 2 5 7 2" xfId="53591"/>
    <cellStyle name="Normal 5 3 2 5 8" xfId="24253"/>
    <cellStyle name="Normal 5 3 2 5 8 2" xfId="54785"/>
    <cellStyle name="Normal 5 3 2 5 9" xfId="24254"/>
    <cellStyle name="Normal 5 3 2 5 9 2" xfId="52854"/>
    <cellStyle name="Normal 5 3 2 6" xfId="24255"/>
    <cellStyle name="Normal 5 3 2 6 2" xfId="24256"/>
    <cellStyle name="Normal 5 3 2 6 2 2" xfId="24257"/>
    <cellStyle name="Normal 5 3 2 6 2 2 2" xfId="32010"/>
    <cellStyle name="Normal 5 3 2 6 2 3" xfId="38583"/>
    <cellStyle name="Normal 5 3 2 6 3" xfId="24258"/>
    <cellStyle name="Normal 5 3 2 6 3 2" xfId="52853"/>
    <cellStyle name="Normal 5 3 2 6 4" xfId="4286"/>
    <cellStyle name="Normal 5 3 2 7" xfId="24259"/>
    <cellStyle name="Normal 5 3 2 7 2" xfId="24260"/>
    <cellStyle name="Normal 5 3 2 7 2 2" xfId="24261"/>
    <cellStyle name="Normal 5 3 2 7 2 2 2" xfId="54784"/>
    <cellStyle name="Normal 5 3 2 7 2 3" xfId="52852"/>
    <cellStyle name="Normal 5 3 2 7 3" xfId="24262"/>
    <cellStyle name="Normal 5 3 2 7 3 2" xfId="24263"/>
    <cellStyle name="Normal 5 3 2 7 3 2 2" xfId="24264"/>
    <cellStyle name="Normal 5 3 2 7 3 2 2 2" xfId="34839"/>
    <cellStyle name="Normal 5 3 2 7 3 2 3" xfId="24265"/>
    <cellStyle name="Normal 5 3 2 7 3 2 3 2" xfId="38582"/>
    <cellStyle name="Normal 5 3 2 7 3 2 4" xfId="52851"/>
    <cellStyle name="Normal 5 3 2 7 3 3" xfId="24266"/>
    <cellStyle name="Normal 5 3 2 7 3 3 2" xfId="53590"/>
    <cellStyle name="Normal 5 3 2 7 3 4" xfId="24267"/>
    <cellStyle name="Normal 5 3 2 7 3 4 2" xfId="38581"/>
    <cellStyle name="Normal 5 3 2 7 3 5" xfId="24268"/>
    <cellStyle name="Normal 5 3 2 7 3 5 2" xfId="52850"/>
    <cellStyle name="Normal 5 3 2 7 3 6" xfId="54516"/>
    <cellStyle name="Normal 5 3 2 7 4" xfId="24269"/>
    <cellStyle name="Normal 5 3 2 7 4 2" xfId="24270"/>
    <cellStyle name="Normal 5 3 2 7 4 2 2" xfId="38580"/>
    <cellStyle name="Normal 5 3 2 7 4 3" xfId="24271"/>
    <cellStyle name="Normal 5 3 2 7 4 3 2" xfId="52849"/>
    <cellStyle name="Normal 5 3 2 7 4 4" xfId="31837"/>
    <cellStyle name="Normal 5 3 2 7 5" xfId="24272"/>
    <cellStyle name="Normal 5 3 2 7 5 2" xfId="38579"/>
    <cellStyle name="Normal 5 3 2 7 6" xfId="24273"/>
    <cellStyle name="Normal 5 3 2 7 6 2" xfId="38573"/>
    <cellStyle name="Normal 5 3 2 7 7" xfId="24274"/>
    <cellStyle name="Normal 5 3 2 7 7 2" xfId="38578"/>
    <cellStyle name="Normal 5 3 2 7 8" xfId="24275"/>
    <cellStyle name="Normal 5 3 2 7 8 2" xfId="38577"/>
    <cellStyle name="Normal 5 3 2 7 9" xfId="38574"/>
    <cellStyle name="Normal 5 3 2 8" xfId="24276"/>
    <cellStyle name="Normal 5 3 2 8 2" xfId="24277"/>
    <cellStyle name="Normal 5 3 2 8 2 2" xfId="24278"/>
    <cellStyle name="Normal 5 3 2 8 2 2 2" xfId="52848"/>
    <cellStyle name="Normal 5 3 2 8 2 3" xfId="38576"/>
    <cellStyle name="Normal 5 3 2 8 3" xfId="24279"/>
    <cellStyle name="Normal 5 3 2 8 3 2" xfId="24280"/>
    <cellStyle name="Normal 5 3 2 8 3 2 2" xfId="24281"/>
    <cellStyle name="Normal 5 3 2 8 3 2 2 2" xfId="38575"/>
    <cellStyle name="Normal 5 3 2 8 3 2 3" xfId="24282"/>
    <cellStyle name="Normal 5 3 2 8 3 2 3 2" xfId="54513"/>
    <cellStyle name="Normal 5 3 2 8 3 2 4" xfId="33355"/>
    <cellStyle name="Normal 5 3 2 8 3 3" xfId="24283"/>
    <cellStyle name="Normal 5 3 2 8 3 3 2" xfId="38572"/>
    <cellStyle name="Normal 5 3 2 8 3 4" xfId="24284"/>
    <cellStyle name="Normal 5 3 2 8 3 4 2" xfId="52847"/>
    <cellStyle name="Normal 5 3 2 8 3 5" xfId="24285"/>
    <cellStyle name="Normal 5 3 2 8 3 5 2" xfId="33354"/>
    <cellStyle name="Normal 5 3 2 8 3 6" xfId="55560"/>
    <cellStyle name="Normal 5 3 2 8 4" xfId="24286"/>
    <cellStyle name="Normal 5 3 2 8 4 2" xfId="24287"/>
    <cellStyle name="Normal 5 3 2 8 4 2 2" xfId="52846"/>
    <cellStyle name="Normal 5 3 2 8 4 3" xfId="24288"/>
    <cellStyle name="Normal 5 3 2 8 4 3 2" xfId="34837"/>
    <cellStyle name="Normal 5 3 2 8 4 4" xfId="38570"/>
    <cellStyle name="Normal 5 3 2 8 5" xfId="24289"/>
    <cellStyle name="Normal 5 3 2 8 5 2" xfId="52845"/>
    <cellStyle name="Normal 5 3 2 8 6" xfId="24290"/>
    <cellStyle name="Normal 5 3 2 8 6 2" xfId="31835"/>
    <cellStyle name="Normal 5 3 2 8 7" xfId="24291"/>
    <cellStyle name="Normal 5 3 2 8 7 2" xfId="38569"/>
    <cellStyle name="Normal 5 3 2 8 8" xfId="24292"/>
    <cellStyle name="Normal 5 3 2 8 8 2" xfId="52844"/>
    <cellStyle name="Normal 5 3 2 8 9" xfId="54515"/>
    <cellStyle name="Normal 5 3 2 9" xfId="24293"/>
    <cellStyle name="Normal 5 3 2 9 2" xfId="24294"/>
    <cellStyle name="Normal 5 3 2 9 2 2" xfId="38568"/>
    <cellStyle name="Normal 5 3 2 9 3" xfId="52843"/>
    <cellStyle name="Normal 5 3 2_Risikomatrise samlet 2012" xfId="24295"/>
    <cellStyle name="Normal 5 3 3" xfId="1829"/>
    <cellStyle name="Normal 5 3 3 2" xfId="24297"/>
    <cellStyle name="Normal 5 3 3 2 2" xfId="24298"/>
    <cellStyle name="Normal 5 3 3 2 2 2" xfId="24299"/>
    <cellStyle name="Normal 5 3 3 2 2 2 2" xfId="53588"/>
    <cellStyle name="Normal 5 3 3 2 2 3" xfId="38567"/>
    <cellStyle name="Normal 5 3 3 2 3" xfId="24300"/>
    <cellStyle name="Normal 5 3 3 2 3 2" xfId="52842"/>
    <cellStyle name="Normal 5 3 3 2 4" xfId="34836"/>
    <cellStyle name="Normal 5 3 3 3" xfId="24301"/>
    <cellStyle name="Normal 5 3 3 3 2" xfId="24302"/>
    <cellStyle name="Normal 5 3 3 3 2 2" xfId="33777"/>
    <cellStyle name="Normal 5 3 3 3 3" xfId="52841"/>
    <cellStyle name="Normal 5 3 3 4" xfId="24303"/>
    <cellStyle name="Normal 5 3 3 4 2" xfId="31834"/>
    <cellStyle name="Normal 5 3 3 5" xfId="24304"/>
    <cellStyle name="Normal 5 3 3 5 2" xfId="38571"/>
    <cellStyle name="Normal 5 3 3 6" xfId="30251"/>
    <cellStyle name="Normal 5 3 3 6 2" xfId="52840"/>
    <cellStyle name="Normal 5 3 3 7" xfId="24296"/>
    <cellStyle name="Normal 5 3 3 8" xfId="54514"/>
    <cellStyle name="Normal 5 3 3 9" xfId="3556"/>
    <cellStyle name="Normal 5 3 3_Score samlet Q4 2011" xfId="24305"/>
    <cellStyle name="Normal 5 3 4" xfId="1830"/>
    <cellStyle name="Normal 5 3 4 10" xfId="24307"/>
    <cellStyle name="Normal 5 3 4 10 2" xfId="24308"/>
    <cellStyle name="Normal 5 3 4 10 2 2" xfId="24309"/>
    <cellStyle name="Normal 5 3 4 10 2 2 2" xfId="53853"/>
    <cellStyle name="Normal 5 3 4 10 2 3" xfId="52839"/>
    <cellStyle name="Normal 5 3 4 10 3" xfId="24310"/>
    <cellStyle name="Normal 5 3 4 10 3 2" xfId="55496"/>
    <cellStyle name="Normal 5 3 4 10 4" xfId="24311"/>
    <cellStyle name="Normal 5 3 4 10 4 2" xfId="38566"/>
    <cellStyle name="Normal 5 3 4 10 5" xfId="24312"/>
    <cellStyle name="Normal 5 3 4 10 5 2" xfId="52838"/>
    <cellStyle name="Normal 5 3 4 10 6" xfId="4095"/>
    <cellStyle name="Normal 5 3 4 11" xfId="24313"/>
    <cellStyle name="Normal 5 3 4 11 2" xfId="24314"/>
    <cellStyle name="Normal 5 3 4 11 2 2" xfId="38565"/>
    <cellStyle name="Normal 5 3 4 11 3" xfId="24315"/>
    <cellStyle name="Normal 5 3 4 11 3 2" xfId="38560"/>
    <cellStyle name="Normal 5 3 4 11 4" xfId="38564"/>
    <cellStyle name="Normal 5 3 4 12" xfId="24316"/>
    <cellStyle name="Normal 5 3 4 12 2" xfId="38563"/>
    <cellStyle name="Normal 5 3 4 13" xfId="24317"/>
    <cellStyle name="Normal 5 3 4 13 2" xfId="38562"/>
    <cellStyle name="Normal 5 3 4 14" xfId="24318"/>
    <cellStyle name="Normal 5 3 4 14 2" xfId="38561"/>
    <cellStyle name="Normal 5 3 4 15" xfId="24319"/>
    <cellStyle name="Normal 5 3 4 15 2" xfId="4250"/>
    <cellStyle name="Normal 5 3 4 16" xfId="24306"/>
    <cellStyle name="Normal 5 3 4 16 2" xfId="38547"/>
    <cellStyle name="Normal 5 3 4 17" xfId="38559"/>
    <cellStyle name="Normal 5 3 4 18" xfId="30822"/>
    <cellStyle name="Normal 5 3 4 19" xfId="38558"/>
    <cellStyle name="Normal 5 3 4 2" xfId="24320"/>
    <cellStyle name="Normal 5 3 4 2 2" xfId="24321"/>
    <cellStyle name="Normal 5 3 4 2 2 2" xfId="24322"/>
    <cellStyle name="Normal 5 3 4 2 2 2 2" xfId="38557"/>
    <cellStyle name="Normal 5 3 4 2 2 3" xfId="38556"/>
    <cellStyle name="Normal 5 3 4 2 3" xfId="24323"/>
    <cellStyle name="Normal 5 3 4 2 3 2" xfId="24324"/>
    <cellStyle name="Normal 5 3 4 2 3 2 2" xfId="38555"/>
    <cellStyle name="Normal 5 3 4 2 3 3" xfId="30823"/>
    <cellStyle name="Normal 5 3 4 2 4" xfId="24325"/>
    <cellStyle name="Normal 5 3 4 2 4 2" xfId="38554"/>
    <cellStyle name="Normal 5 3 4 2 5" xfId="38553"/>
    <cellStyle name="Normal 5 3 4 2_Risikomatrise samlet 2012" xfId="24326"/>
    <cellStyle name="Normal 5 3 4 20" xfId="38552"/>
    <cellStyle name="Normal 5 3 4 21" xfId="3557"/>
    <cellStyle name="Normal 5 3 4 3" xfId="24327"/>
    <cellStyle name="Normal 5 3 4 3 2" xfId="24328"/>
    <cellStyle name="Normal 5 3 4 3 2 2" xfId="24329"/>
    <cellStyle name="Normal 5 3 4 3 2 2 2" xfId="38551"/>
    <cellStyle name="Normal 5 3 4 3 2 3" xfId="38550"/>
    <cellStyle name="Normal 5 3 4 3 3" xfId="24330"/>
    <cellStyle name="Normal 5 3 4 3 3 2" xfId="30821"/>
    <cellStyle name="Normal 5 3 4 3 4" xfId="38549"/>
    <cellStyle name="Normal 5 3 4 4" xfId="24331"/>
    <cellStyle name="Normal 5 3 4 4 2" xfId="24332"/>
    <cellStyle name="Normal 5 3 4 4 2 2" xfId="24333"/>
    <cellStyle name="Normal 5 3 4 4 2 2 2" xfId="38548"/>
    <cellStyle name="Normal 5 3 4 4 2 3" xfId="32009"/>
    <cellStyle name="Normal 5 3 4 4 3" xfId="24334"/>
    <cellStyle name="Normal 5 3 4 4 3 2" xfId="38536"/>
    <cellStyle name="Normal 5 3 4 4 4" xfId="38546"/>
    <cellStyle name="Normal 5 3 4 5" xfId="24335"/>
    <cellStyle name="Normal 5 3 4 5 2" xfId="24336"/>
    <cellStyle name="Normal 5 3 4 5 2 2" xfId="33780"/>
    <cellStyle name="Normal 5 3 4 5 3" xfId="38621"/>
    <cellStyle name="Normal 5 3 4 6" xfId="24337"/>
    <cellStyle name="Normal 5 3 4 6 2" xfId="24338"/>
    <cellStyle name="Normal 5 3 4 6 2 2" xfId="38545"/>
    <cellStyle name="Normal 5 3 4 6 3" xfId="53852"/>
    <cellStyle name="Normal 5 3 4 7" xfId="24339"/>
    <cellStyle name="Normal 5 3 4 7 2" xfId="24340"/>
    <cellStyle name="Normal 5 3 4 7 2 2" xfId="38544"/>
    <cellStyle name="Normal 5 3 4 7 3" xfId="38543"/>
    <cellStyle name="Normal 5 3 4 8" xfId="24341"/>
    <cellStyle name="Normal 5 3 4 8 2" xfId="24342"/>
    <cellStyle name="Normal 5 3 4 8 2 2" xfId="38542"/>
    <cellStyle name="Normal 5 3 4 8 3" xfId="38541"/>
    <cellStyle name="Normal 5 3 4 9" xfId="24343"/>
    <cellStyle name="Normal 5 3 4 9 2" xfId="24344"/>
    <cellStyle name="Normal 5 3 4 9 2 2" xfId="24345"/>
    <cellStyle name="Normal 5 3 4 9 2 2 2" xfId="38540"/>
    <cellStyle name="Normal 5 3 4 9 2 3" xfId="30819"/>
    <cellStyle name="Normal 5 3 4 9 3" xfId="24346"/>
    <cellStyle name="Normal 5 3 4 9 3 2" xfId="38539"/>
    <cellStyle name="Normal 5 3 4 9 4" xfId="38538"/>
    <cellStyle name="Normal 5 3 4_Risikomatrise samlet 2012" xfId="24347"/>
    <cellStyle name="Normal 5 3 5" xfId="1831"/>
    <cellStyle name="Normal 5 3 5 2" xfId="24349"/>
    <cellStyle name="Normal 5 3 5 2 2" xfId="24350"/>
    <cellStyle name="Normal 5 3 5 2 2 2" xfId="38537"/>
    <cellStyle name="Normal 5 3 5 2 3" xfId="53587"/>
    <cellStyle name="Normal 5 3 5 3" xfId="24351"/>
    <cellStyle name="Normal 5 3 5 3 2" xfId="24352"/>
    <cellStyle name="Normal 5 3 5 3 2 2" xfId="38535"/>
    <cellStyle name="Normal 5 3 5 3 3" xfId="31972"/>
    <cellStyle name="Normal 5 3 5 4" xfId="24353"/>
    <cellStyle name="Normal 5 3 5 4 2" xfId="30820"/>
    <cellStyle name="Normal 5 3 5 5" xfId="24354"/>
    <cellStyle name="Normal 5 3 5 5 2" xfId="34835"/>
    <cellStyle name="Normal 5 3 5 6" xfId="30252"/>
    <cellStyle name="Normal 5 3 5 6 2" xfId="38533"/>
    <cellStyle name="Normal 5 3 5 7" xfId="24348"/>
    <cellStyle name="Normal 5 3 5 8" xfId="55557"/>
    <cellStyle name="Normal 5 3 5 9" xfId="3558"/>
    <cellStyle name="Normal 5 3 6" xfId="1832"/>
    <cellStyle name="Normal 5 3 6 2" xfId="24356"/>
    <cellStyle name="Normal 5 3 6 2 2" xfId="24357"/>
    <cellStyle name="Normal 5 3 6 2 2 2" xfId="38534"/>
    <cellStyle name="Normal 5 3 6 2 3" xfId="30818"/>
    <cellStyle name="Normal 5 3 6 3" xfId="24358"/>
    <cellStyle name="Normal 5 3 6 3 2" xfId="24359"/>
    <cellStyle name="Normal 5 3 6 3 2 2" xfId="52837"/>
    <cellStyle name="Normal 5 3 6 3 3" xfId="30817"/>
    <cellStyle name="Normal 5 3 6 4" xfId="24360"/>
    <cellStyle name="Normal 5 3 6 4 2" xfId="31833"/>
    <cellStyle name="Normal 5 3 6 5" xfId="24361"/>
    <cellStyle name="Normal 5 3 6 5 2" xfId="34822"/>
    <cellStyle name="Normal 5 3 6 6" xfId="30253"/>
    <cellStyle name="Normal 5 3 6 6 2" xfId="38368"/>
    <cellStyle name="Normal 5 3 6 7" xfId="24355"/>
    <cellStyle name="Normal 5 3 6 8" xfId="52829"/>
    <cellStyle name="Normal 5 3 6 9" xfId="3559"/>
    <cellStyle name="Normal 5 3 7" xfId="1833"/>
    <cellStyle name="Normal 5 3 7 2" xfId="24363"/>
    <cellStyle name="Normal 5 3 7 2 2" xfId="24364"/>
    <cellStyle name="Normal 5 3 7 2 2 2" xfId="24365"/>
    <cellStyle name="Normal 5 3 7 2 2 2 2" xfId="24366"/>
    <cellStyle name="Normal 5 3 7 2 2 2 2 2" xfId="38532"/>
    <cellStyle name="Normal 5 3 7 2 2 2 3" xfId="24367"/>
    <cellStyle name="Normal 5 3 7 2 2 2 3 2" xfId="38531"/>
    <cellStyle name="Normal 5 3 7 2 2 2 4" xfId="30816"/>
    <cellStyle name="Normal 5 3 7 2 2 3" xfId="24368"/>
    <cellStyle name="Normal 5 3 7 2 2 3 2" xfId="53586"/>
    <cellStyle name="Normal 5 3 7 2 2 4" xfId="24369"/>
    <cellStyle name="Normal 5 3 7 2 2 4 2" xfId="38526"/>
    <cellStyle name="Normal 5 3 7 2 2 5" xfId="24370"/>
    <cellStyle name="Normal 5 3 7 2 2 5 2" xfId="38530"/>
    <cellStyle name="Normal 5 3 7 2 2 6" xfId="38529"/>
    <cellStyle name="Normal 5 3 7 2 3" xfId="24371"/>
    <cellStyle name="Normal 5 3 7 2 3 2" xfId="24372"/>
    <cellStyle name="Normal 5 3 7 2 3 2 2" xfId="38527"/>
    <cellStyle name="Normal 5 3 7 2 3 3" xfId="24373"/>
    <cellStyle name="Normal 5 3 7 2 3 3 2" xfId="52836"/>
    <cellStyle name="Normal 5 3 7 2 3 4" xfId="38528"/>
    <cellStyle name="Normal 5 3 7 2 4" xfId="24374"/>
    <cellStyle name="Normal 5 3 7 2 4 2" xfId="34834"/>
    <cellStyle name="Normal 5 3 7 2 5" xfId="24375"/>
    <cellStyle name="Normal 5 3 7 2 5 2" xfId="31832"/>
    <cellStyle name="Normal 5 3 7 2 6" xfId="24376"/>
    <cellStyle name="Normal 5 3 7 2 6 2" xfId="38525"/>
    <cellStyle name="Normal 5 3 7 2 7" xfId="24377"/>
    <cellStyle name="Normal 5 3 7 2 7 2" xfId="54512"/>
    <cellStyle name="Normal 5 3 7 2 8" xfId="38524"/>
    <cellStyle name="Normal 5 3 7 3" xfId="24378"/>
    <cellStyle name="Normal 5 3 7 3 2" xfId="24379"/>
    <cellStyle name="Normal 5 3 7 3 2 2" xfId="53585"/>
    <cellStyle name="Normal 5 3 7 3 3" xfId="38523"/>
    <cellStyle name="Normal 5 3 7 4" xfId="24380"/>
    <cellStyle name="Normal 5 3 7 4 2" xfId="34833"/>
    <cellStyle name="Normal 5 3 7 5" xfId="24381"/>
    <cellStyle name="Normal 5 3 7 5 2" xfId="38522"/>
    <cellStyle name="Normal 5 3 7 6" xfId="30254"/>
    <cellStyle name="Normal 5 3 7 6 2" xfId="31831"/>
    <cellStyle name="Normal 5 3 7 7" xfId="24362"/>
    <cellStyle name="Normal 5 3 7 8" xfId="30815"/>
    <cellStyle name="Normal 5 3 7 9" xfId="3560"/>
    <cellStyle name="Normal 5 3 8" xfId="24382"/>
    <cellStyle name="Normal 5 3 8 2" xfId="24383"/>
    <cellStyle name="Normal 5 3 8 2 2" xfId="54511"/>
    <cellStyle name="Normal 5 3 8 3" xfId="38521"/>
    <cellStyle name="Normal 5 3 9" xfId="24384"/>
    <cellStyle name="Normal 5 3 9 2" xfId="24385"/>
    <cellStyle name="Normal 5 3 9 2 2" xfId="53584"/>
    <cellStyle name="Normal 5 3 9 3" xfId="38520"/>
    <cellStyle name="Normal 5 3_Risikomatrise BM 2011" xfId="1834"/>
    <cellStyle name="Normal 5 4" xfId="1835"/>
    <cellStyle name="Normal 5 4 2" xfId="1836"/>
    <cellStyle name="Normal 5 4 2 2" xfId="24388"/>
    <cellStyle name="Normal 5 4 2 2 2" xfId="24389"/>
    <cellStyle name="Normal 5 4 2 2 2 2" xfId="34832"/>
    <cellStyle name="Normal 5 4 2 2 3" xfId="38519"/>
    <cellStyle name="Normal 5 4 2 3" xfId="24390"/>
    <cellStyle name="Normal 5 4 2 3 2" xfId="31830"/>
    <cellStyle name="Normal 5 4 2 4" xfId="24391"/>
    <cellStyle name="Normal 5 4 2 4 2" xfId="38518"/>
    <cellStyle name="Normal 5 4 2 5" xfId="30256"/>
    <cellStyle name="Normal 5 4 2 5 2" xfId="54510"/>
    <cellStyle name="Normal 5 4 2 6" xfId="24387"/>
    <cellStyle name="Normal 5 4 2 7" xfId="38517"/>
    <cellStyle name="Normal 5 4 2 8" xfId="3562"/>
    <cellStyle name="Normal 5 4 3" xfId="24392"/>
    <cellStyle name="Normal 5 4 3 2" xfId="24393"/>
    <cellStyle name="Normal 5 4 3 2 2" xfId="53583"/>
    <cellStyle name="Normal 5 4 3 3" xfId="38513"/>
    <cellStyle name="Normal 5 4 4" xfId="24394"/>
    <cellStyle name="Normal 5 4 4 2" xfId="38516"/>
    <cellStyle name="Normal 5 4 5" xfId="24395"/>
    <cellStyle name="Normal 5 4 5 2" xfId="38515"/>
    <cellStyle name="Normal 5 4 6" xfId="30255"/>
    <cellStyle name="Normal 5 4 6 2" xfId="38514"/>
    <cellStyle name="Normal 5 4 7" xfId="24386"/>
    <cellStyle name="Normal 5 4 8" xfId="52835"/>
    <cellStyle name="Normal 5 4 9" xfId="3561"/>
    <cellStyle name="Normal 5 5" xfId="1837"/>
    <cellStyle name="Normal 5 5 2" xfId="24397"/>
    <cellStyle name="Normal 5 5 2 2" xfId="24398"/>
    <cellStyle name="Normal 5 5 2 2 2" xfId="24399"/>
    <cellStyle name="Normal 5 5 2 2 2 2" xfId="30814"/>
    <cellStyle name="Normal 5 5 2 2 3" xfId="34831"/>
    <cellStyle name="Normal 5 5 2 3" xfId="24400"/>
    <cellStyle name="Normal 5 5 2 3 2" xfId="31829"/>
    <cellStyle name="Normal 5 5 2 4" xfId="38512"/>
    <cellStyle name="Normal 5 5 3" xfId="24401"/>
    <cellStyle name="Normal 5 5 3 2" xfId="24402"/>
    <cellStyle name="Normal 5 5 3 2 2" xfId="54509"/>
    <cellStyle name="Normal 5 5 3 3" xfId="38511"/>
    <cellStyle name="Normal 5 5 4" xfId="24403"/>
    <cellStyle name="Normal 5 5 4 2" xfId="53582"/>
    <cellStyle name="Normal 5 5 5" xfId="24404"/>
    <cellStyle name="Normal 5 5 5 2" xfId="38510"/>
    <cellStyle name="Normal 5 5 6" xfId="30257"/>
    <cellStyle name="Normal 5 5 6 2" xfId="34830"/>
    <cellStyle name="Normal 5 5 7" xfId="24396"/>
    <cellStyle name="Normal 5 5 8" xfId="38509"/>
    <cellStyle name="Normal 5 5 9" xfId="3563"/>
    <cellStyle name="Normal 5 6" xfId="1838"/>
    <cellStyle name="Normal 5 6 2" xfId="24406"/>
    <cellStyle name="Normal 5 6 2 2" xfId="24407"/>
    <cellStyle name="Normal 5 6 2 2 2" xfId="31828"/>
    <cellStyle name="Normal 5 6 2 3" xfId="38508"/>
    <cellStyle name="Normal 5 6 3" xfId="24408"/>
    <cellStyle name="Normal 5 6 3 2" xfId="54508"/>
    <cellStyle name="Normal 5 6 4" xfId="24409"/>
    <cellStyle name="Normal 5 6 4 2" xfId="38507"/>
    <cellStyle name="Normal 5 6 5" xfId="30258"/>
    <cellStyle name="Normal 5 6 5 2" xfId="53581"/>
    <cellStyle name="Normal 5 6 6" xfId="24405"/>
    <cellStyle name="Normal 5 6 7" xfId="38506"/>
    <cellStyle name="Normal 5 6 8" xfId="3564"/>
    <cellStyle name="Normal 5 7" xfId="1839"/>
    <cellStyle name="Normal 5 7 2" xfId="24411"/>
    <cellStyle name="Normal 5 7 2 2" xfId="24412"/>
    <cellStyle name="Normal 5 7 2 2 2" xfId="34829"/>
    <cellStyle name="Normal 5 7 2 3" xfId="38505"/>
    <cellStyle name="Normal 5 7 3" xfId="24413"/>
    <cellStyle name="Normal 5 7 3 2" xfId="31827"/>
    <cellStyle name="Normal 5 7 4" xfId="24414"/>
    <cellStyle name="Normal 5 7 4 2" xfId="38504"/>
    <cellStyle name="Normal 5 7 5" xfId="30259"/>
    <cellStyle name="Normal 5 7 5 2" xfId="54473"/>
    <cellStyle name="Normal 5 7 6" xfId="24410"/>
    <cellStyle name="Normal 5 7 7" xfId="38503"/>
    <cellStyle name="Normal 5 7 8" xfId="3565"/>
    <cellStyle name="Normal 5 8" xfId="1840"/>
    <cellStyle name="Normal 5 8 2" xfId="24416"/>
    <cellStyle name="Normal 5 8 2 2" xfId="24417"/>
    <cellStyle name="Normal 5 8 2 2 2" xfId="53580"/>
    <cellStyle name="Normal 5 8 2 3" xfId="38502"/>
    <cellStyle name="Normal 5 8 3" xfId="24418"/>
    <cellStyle name="Normal 5 8 3 2" xfId="54783"/>
    <cellStyle name="Normal 5 8 4" xfId="24419"/>
    <cellStyle name="Normal 5 8 4 2" xfId="38501"/>
    <cellStyle name="Normal 5 8 5" xfId="30260"/>
    <cellStyle name="Normal 5 8 5 2" xfId="38500"/>
    <cellStyle name="Normal 5 8 6" xfId="24415"/>
    <cellStyle name="Normal 5 8 7" xfId="38499"/>
    <cellStyle name="Normal 5 8 8" xfId="3566"/>
    <cellStyle name="Normal 5 9" xfId="1841"/>
    <cellStyle name="Normal 5 9 2" xfId="24421"/>
    <cellStyle name="Normal 5 9 2 2" xfId="24422"/>
    <cellStyle name="Normal 5 9 2 2 2" xfId="38498"/>
    <cellStyle name="Normal 5 9 2 3" xfId="38497"/>
    <cellStyle name="Normal 5 9 3" xfId="24423"/>
    <cellStyle name="Normal 5 9 3 2" xfId="38496"/>
    <cellStyle name="Normal 5 9 4" xfId="24424"/>
    <cellStyle name="Normal 5 9 4 2" xfId="53851"/>
    <cellStyle name="Normal 5 9 5" xfId="30261"/>
    <cellStyle name="Normal 5 9 5 2" xfId="38494"/>
    <cellStyle name="Normal 5 9 6" xfId="24420"/>
    <cellStyle name="Normal 5 9 7" xfId="38493"/>
    <cellStyle name="Normal 5 9 8" xfId="3567"/>
    <cellStyle name="Normal 5_20101130 Opprinnelig belåningsgrad PBK" xfId="1842"/>
    <cellStyle name="Normal 50" xfId="1843"/>
    <cellStyle name="Normal 50 2" xfId="24426"/>
    <cellStyle name="Normal 50 2 2" xfId="24427"/>
    <cellStyle name="Normal 50 2 2 2" xfId="38490"/>
    <cellStyle name="Normal 50 2 3" xfId="56661"/>
    <cellStyle name="Normal 50 3" xfId="24428"/>
    <cellStyle name="Normal 50 3 2" xfId="24429"/>
    <cellStyle name="Normal 50 3 2 2" xfId="33776"/>
    <cellStyle name="Normal 50 3 3" xfId="38495"/>
    <cellStyle name="Normal 50 4" xfId="24430"/>
    <cellStyle name="Normal 50 4 2" xfId="38492"/>
    <cellStyle name="Normal 50 5" xfId="30262"/>
    <cellStyle name="Normal 50 5 2" xfId="38491"/>
    <cellStyle name="Normal 50 6" xfId="24425"/>
    <cellStyle name="Normal 50 7" xfId="3947"/>
    <cellStyle name="Normal 50 8" xfId="3568"/>
    <cellStyle name="Normal 51" xfId="1844"/>
    <cellStyle name="Normal 51 2" xfId="24432"/>
    <cellStyle name="Normal 51 2 2" xfId="24433"/>
    <cellStyle name="Normal 51 2 2 2" xfId="24434"/>
    <cellStyle name="Normal 51 2 2 2 2" xfId="38448"/>
    <cellStyle name="Normal 51 2 2 3" xfId="38489"/>
    <cellStyle name="Normal 51 2 3" xfId="24435"/>
    <cellStyle name="Normal 51 2 3 2" xfId="24436"/>
    <cellStyle name="Normal 51 2 3 2 2" xfId="24437"/>
    <cellStyle name="Normal 51 2 3 2 2 2" xfId="38488"/>
    <cellStyle name="Normal 51 2 3 2 3" xfId="24438"/>
    <cellStyle name="Normal 51 2 3 2 3 2" xfId="38487"/>
    <cellStyle name="Normal 51 2 3 2 4" xfId="38486"/>
    <cellStyle name="Normal 51 2 3 3" xfId="24439"/>
    <cellStyle name="Normal 51 2 3 3 2" xfId="38485"/>
    <cellStyle name="Normal 51 2 3 4" xfId="24440"/>
    <cellStyle name="Normal 51 2 3 4 2" xfId="38484"/>
    <cellStyle name="Normal 51 2 3 5" xfId="24441"/>
    <cellStyle name="Normal 51 2 3 5 2" xfId="38483"/>
    <cellStyle name="Normal 51 2 3 6" xfId="38482"/>
    <cellStyle name="Normal 51 2 4" xfId="24442"/>
    <cellStyle name="Normal 51 2 4 2" xfId="24443"/>
    <cellStyle name="Normal 51 2 4 2 2" xfId="38481"/>
    <cellStyle name="Normal 51 2 4 3" xfId="24444"/>
    <cellStyle name="Normal 51 2 4 3 2" xfId="38480"/>
    <cellStyle name="Normal 51 2 4 4" xfId="38479"/>
    <cellStyle name="Normal 51 2 5" xfId="24445"/>
    <cellStyle name="Normal 51 2 5 2" xfId="38478"/>
    <cellStyle name="Normal 51 2 6" xfId="24446"/>
    <cellStyle name="Normal 51 2 6 2" xfId="38477"/>
    <cellStyle name="Normal 51 2 7" xfId="24447"/>
    <cellStyle name="Normal 51 2 7 2" xfId="38476"/>
    <cellStyle name="Normal 51 2 8" xfId="24448"/>
    <cellStyle name="Normal 51 2 8 2" xfId="38475"/>
    <cellStyle name="Normal 51 2 9" xfId="38474"/>
    <cellStyle name="Normal 51 3" xfId="24449"/>
    <cellStyle name="Normal 51 3 2" xfId="24450"/>
    <cellStyle name="Normal 51 3 2 2" xfId="38473"/>
    <cellStyle name="Normal 51 3 3" xfId="38472"/>
    <cellStyle name="Normal 51 4" xfId="24451"/>
    <cellStyle name="Normal 51 4 2" xfId="38471"/>
    <cellStyle name="Normal 51 5" xfId="30263"/>
    <cellStyle name="Normal 51 5 2" xfId="38470"/>
    <cellStyle name="Normal 51 6" xfId="24431"/>
    <cellStyle name="Normal 51 7" xfId="38469"/>
    <cellStyle name="Normal 51 8" xfId="3569"/>
    <cellStyle name="Normal 52" xfId="1845"/>
    <cellStyle name="Normal 52 2" xfId="24453"/>
    <cellStyle name="Normal 52 2 2" xfId="24454"/>
    <cellStyle name="Normal 52 2 2 2" xfId="24455"/>
    <cellStyle name="Normal 52 2 2 2 2" xfId="38468"/>
    <cellStyle name="Normal 52 2 2 3" xfId="38467"/>
    <cellStyle name="Normal 52 2 3" xfId="24456"/>
    <cellStyle name="Normal 52 2 3 2" xfId="24457"/>
    <cellStyle name="Normal 52 2 3 2 2" xfId="24458"/>
    <cellStyle name="Normal 52 2 3 2 2 2" xfId="30813"/>
    <cellStyle name="Normal 52 2 3 2 3" xfId="24459"/>
    <cellStyle name="Normal 52 2 3 2 3 2" xfId="38466"/>
    <cellStyle name="Normal 52 2 3 2 4" xfId="38465"/>
    <cellStyle name="Normal 52 2 3 3" xfId="24460"/>
    <cellStyle name="Normal 52 2 3 3 2" xfId="38464"/>
    <cellStyle name="Normal 52 2 3 4" xfId="24461"/>
    <cellStyle name="Normal 52 2 3 4 2" xfId="38463"/>
    <cellStyle name="Normal 52 2 3 5" xfId="24462"/>
    <cellStyle name="Normal 52 2 3 5 2" xfId="38462"/>
    <cellStyle name="Normal 52 2 3 6" xfId="38461"/>
    <cellStyle name="Normal 52 2 4" xfId="24463"/>
    <cellStyle name="Normal 52 2 4 2" xfId="24464"/>
    <cellStyle name="Normal 52 2 4 2 2" xfId="53850"/>
    <cellStyle name="Normal 52 2 4 3" xfId="24465"/>
    <cellStyle name="Normal 52 2 4 3 2" xfId="53849"/>
    <cellStyle name="Normal 52 2 4 4" xfId="38458"/>
    <cellStyle name="Normal 52 2 5" xfId="24466"/>
    <cellStyle name="Normal 52 2 5 2" xfId="53848"/>
    <cellStyle name="Normal 52 2 6" xfId="24467"/>
    <cellStyle name="Normal 52 2 6 2" xfId="33774"/>
    <cellStyle name="Normal 52 2 7" xfId="24468"/>
    <cellStyle name="Normal 52 2 7 2" xfId="38459"/>
    <cellStyle name="Normal 52 2 8" xfId="24469"/>
    <cellStyle name="Normal 52 2 8 2" xfId="53579"/>
    <cellStyle name="Normal 52 2 9" xfId="38456"/>
    <cellStyle name="Normal 52 3" xfId="24470"/>
    <cellStyle name="Normal 52 3 2" xfId="24471"/>
    <cellStyle name="Normal 52 3 2 2" xfId="33773"/>
    <cellStyle name="Normal 52 3 3" xfId="38457"/>
    <cellStyle name="Normal 52 4" xfId="24472"/>
    <cellStyle name="Normal 52 4 2" xfId="38455"/>
    <cellStyle name="Normal 52 5" xfId="30264"/>
    <cellStyle name="Normal 52 5 2" xfId="33775"/>
    <cellStyle name="Normal 52 6" xfId="24452"/>
    <cellStyle name="Normal 52 7" xfId="38460"/>
    <cellStyle name="Normal 52 8" xfId="3570"/>
    <cellStyle name="Normal 53" xfId="1846"/>
    <cellStyle name="Normal 53 2" xfId="24474"/>
    <cellStyle name="Normal 53 2 2" xfId="24475"/>
    <cellStyle name="Normal 53 2 2 2" xfId="53847"/>
    <cellStyle name="Normal 53 2 3" xfId="53846"/>
    <cellStyle name="Normal 53 3" xfId="24476"/>
    <cellStyle name="Normal 53 3 2" xfId="38452"/>
    <cellStyle name="Normal 53 4" xfId="24477"/>
    <cellStyle name="Normal 53 4 2" xfId="38451"/>
    <cellStyle name="Normal 53 5" xfId="30265"/>
    <cellStyle name="Normal 53 5 2" xfId="38450"/>
    <cellStyle name="Normal 53 6" xfId="24473"/>
    <cellStyle name="Normal 53 7" xfId="38449"/>
    <cellStyle name="Normal 53 8" xfId="3571"/>
    <cellStyle name="Normal 54" xfId="1847"/>
    <cellStyle name="Normal 54 2" xfId="24479"/>
    <cellStyle name="Normal 54 2 2" xfId="24480"/>
    <cellStyle name="Normal 54 2 2 2" xfId="33771"/>
    <cellStyle name="Normal 54 2 3" xfId="38453"/>
    <cellStyle name="Normal 54 3" xfId="24481"/>
    <cellStyle name="Normal 54 3 2" xfId="53845"/>
    <cellStyle name="Normal 54 4" xfId="24482"/>
    <cellStyle name="Normal 54 4 2" xfId="38447"/>
    <cellStyle name="Normal 54 5" xfId="30266"/>
    <cellStyle name="Normal 54 5 2" xfId="56660"/>
    <cellStyle name="Normal 54 6" xfId="24478"/>
    <cellStyle name="Normal 54 7" xfId="32472"/>
    <cellStyle name="Normal 54 8" xfId="3572"/>
    <cellStyle name="Normal 55" xfId="1848"/>
    <cellStyle name="Normal 55 2" xfId="24484"/>
    <cellStyle name="Normal 55 2 2" xfId="24485"/>
    <cellStyle name="Normal 55 2 2 2" xfId="38446"/>
    <cellStyle name="Normal 55 2 3" xfId="33770"/>
    <cellStyle name="Normal 55 3" xfId="24486"/>
    <cellStyle name="Normal 55 3 2" xfId="32473"/>
    <cellStyle name="Normal 55 4" xfId="24487"/>
    <cellStyle name="Normal 55 4 2" xfId="53844"/>
    <cellStyle name="Normal 55 5" xfId="30267"/>
    <cellStyle name="Normal 55 5 2" xfId="32471"/>
    <cellStyle name="Normal 55 6" xfId="24483"/>
    <cellStyle name="Normal 55 7" xfId="38445"/>
    <cellStyle name="Normal 55 8" xfId="3573"/>
    <cellStyle name="Normal 56" xfId="1849"/>
    <cellStyle name="Normal 56 10" xfId="24489"/>
    <cellStyle name="Normal 56 10 2" xfId="56658"/>
    <cellStyle name="Normal 56 11" xfId="24490"/>
    <cellStyle name="Normal 56 11 2" xfId="32470"/>
    <cellStyle name="Normal 56 12" xfId="24491"/>
    <cellStyle name="Normal 56 12 2" xfId="33769"/>
    <cellStyle name="Normal 56 13" xfId="30268"/>
    <cellStyle name="Normal 56 13 2" xfId="56659"/>
    <cellStyle name="Normal 56 14" xfId="24488"/>
    <cellStyle name="Normal 56 15" xfId="55558"/>
    <cellStyle name="Normal 56 16" xfId="3574"/>
    <cellStyle name="Normal 56 2" xfId="1850"/>
    <cellStyle name="Normal 56 2 2" xfId="24493"/>
    <cellStyle name="Normal 56 2 2 2" xfId="24494"/>
    <cellStyle name="Normal 56 2 2 2 2" xfId="56657"/>
    <cellStyle name="Normal 56 2 2 3" xfId="32469"/>
    <cellStyle name="Normal 56 2 3" xfId="24492"/>
    <cellStyle name="Normal 56 2 3 2" xfId="38443"/>
    <cellStyle name="Normal 56 2 4" xfId="56656"/>
    <cellStyle name="Normal 56 2 5" xfId="33768"/>
    <cellStyle name="Normal 56 2 6" xfId="38444"/>
    <cellStyle name="Normal 56 2 7" xfId="53843"/>
    <cellStyle name="Normal 56 2 8" xfId="3575"/>
    <cellStyle name="Normal 56 3" xfId="24495"/>
    <cellStyle name="Normal 56 3 2" xfId="24496"/>
    <cellStyle name="Normal 56 3 2 2" xfId="24497"/>
    <cellStyle name="Normal 56 3 2 2 2" xfId="24498"/>
    <cellStyle name="Normal 56 3 2 2 2 2" xfId="38442"/>
    <cellStyle name="Normal 56 3 2 2 3" xfId="56655"/>
    <cellStyle name="Normal 56 3 2 3" xfId="24499"/>
    <cellStyle name="Normal 56 3 2 3 2" xfId="3948"/>
    <cellStyle name="Normal 56 3 2 4" xfId="24500"/>
    <cellStyle name="Normal 56 3 2 4 2" xfId="38441"/>
    <cellStyle name="Normal 56 3 2 5" xfId="24501"/>
    <cellStyle name="Normal 56 3 2 5 2" xfId="33767"/>
    <cellStyle name="Normal 56 3 2 6" xfId="32467"/>
    <cellStyle name="Normal 56 3 3" xfId="24502"/>
    <cellStyle name="Normal 56 3 3 2" xfId="24503"/>
    <cellStyle name="Normal 56 3 3 2 2" xfId="32468"/>
    <cellStyle name="Normal 56 3 3 3" xfId="24504"/>
    <cellStyle name="Normal 56 3 3 3 2" xfId="53842"/>
    <cellStyle name="Normal 56 3 3 4" xfId="53578"/>
    <cellStyle name="Normal 56 3 4" xfId="24505"/>
    <cellStyle name="Normal 56 3 4 2" xfId="38440"/>
    <cellStyle name="Normal 56 3 5" xfId="24506"/>
    <cellStyle name="Normal 56 3 5 2" xfId="56653"/>
    <cellStyle name="Normal 56 3 6" xfId="24507"/>
    <cellStyle name="Normal 56 3 6 2" xfId="3949"/>
    <cellStyle name="Normal 56 3 7" xfId="24508"/>
    <cellStyle name="Normal 56 3 7 2" xfId="33766"/>
    <cellStyle name="Normal 56 3 8" xfId="56654"/>
    <cellStyle name="Normal 56 4" xfId="24509"/>
    <cellStyle name="Normal 56 4 2" xfId="24510"/>
    <cellStyle name="Normal 56 4 2 2" xfId="24511"/>
    <cellStyle name="Normal 56 4 2 2 2" xfId="24512"/>
    <cellStyle name="Normal 56 4 2 2 2 2" xfId="55559"/>
    <cellStyle name="Normal 56 4 2 2 3" xfId="56652"/>
    <cellStyle name="Normal 56 4 2 3" xfId="24513"/>
    <cellStyle name="Normal 56 4 2 3 2" xfId="32466"/>
    <cellStyle name="Normal 56 4 2 4" xfId="24514"/>
    <cellStyle name="Normal 56 4 2 4 2" xfId="54781"/>
    <cellStyle name="Normal 56 4 2 5" xfId="24515"/>
    <cellStyle name="Normal 56 4 2 5 2" xfId="56651"/>
    <cellStyle name="Normal 56 4 2 6" xfId="33765"/>
    <cellStyle name="Normal 56 4 3" xfId="24516"/>
    <cellStyle name="Normal 56 4 3 2" xfId="24517"/>
    <cellStyle name="Normal 56 4 3 2 2" xfId="38439"/>
    <cellStyle name="Normal 56 4 3 3" xfId="24518"/>
    <cellStyle name="Normal 56 4 3 3 2" xfId="53841"/>
    <cellStyle name="Normal 56 4 3 4" xfId="32464"/>
    <cellStyle name="Normal 56 4 4" xfId="24519"/>
    <cellStyle name="Normal 56 4 4 2" xfId="38438"/>
    <cellStyle name="Normal 56 4 5" xfId="24520"/>
    <cellStyle name="Normal 56 4 5 2" xfId="38437"/>
    <cellStyle name="Normal 56 4 6" xfId="24521"/>
    <cellStyle name="Normal 56 4 6 2" xfId="38432"/>
    <cellStyle name="Normal 56 4 7" xfId="24522"/>
    <cellStyle name="Normal 56 4 7 2" xfId="33764"/>
    <cellStyle name="Normal 56 4 8" xfId="32465"/>
    <cellStyle name="Normal 56 5" xfId="24523"/>
    <cellStyle name="Normal 56 5 2" xfId="24524"/>
    <cellStyle name="Normal 56 5 2 2" xfId="24525"/>
    <cellStyle name="Normal 56 5 2 2 2" xfId="53840"/>
    <cellStyle name="Normal 56 5 2 3" xfId="38436"/>
    <cellStyle name="Normal 56 5 3" xfId="24526"/>
    <cellStyle name="Normal 56 5 3 2" xfId="38435"/>
    <cellStyle name="Normal 56 5 4" xfId="24527"/>
    <cellStyle name="Normal 56 5 4 2" xfId="38434"/>
    <cellStyle name="Normal 56 5 5" xfId="24528"/>
    <cellStyle name="Normal 56 5 5 2" xfId="38433"/>
    <cellStyle name="Normal 56 5 6" xfId="33763"/>
    <cellStyle name="Normal 56 6" xfId="24529"/>
    <cellStyle name="Normal 56 6 2" xfId="24530"/>
    <cellStyle name="Normal 56 6 2 2" xfId="56650"/>
    <cellStyle name="Normal 56 6 3" xfId="24531"/>
    <cellStyle name="Normal 56 6 3 2" xfId="53839"/>
    <cellStyle name="Normal 56 6 4" xfId="38414"/>
    <cellStyle name="Normal 56 7" xfId="24532"/>
    <cellStyle name="Normal 56 7 2" xfId="56648"/>
    <cellStyle name="Normal 56 8" xfId="24533"/>
    <cellStyle name="Normal 56 8 2" xfId="38431"/>
    <cellStyle name="Normal 56 9" xfId="24534"/>
    <cellStyle name="Normal 56 9 2" xfId="38430"/>
    <cellStyle name="Normal 57" xfId="1851"/>
    <cellStyle name="Normal 57 2" xfId="24536"/>
    <cellStyle name="Normal 57 2 2" xfId="24537"/>
    <cellStyle name="Normal 57 2 2 2" xfId="33762"/>
    <cellStyle name="Normal 57 2 3" xfId="32463"/>
    <cellStyle name="Normal 57 3" xfId="24538"/>
    <cellStyle name="Normal 57 3 2" xfId="53838"/>
    <cellStyle name="Normal 57 4" xfId="24539"/>
    <cellStyle name="Normal 57 4 2" xfId="56649"/>
    <cellStyle name="Normal 57 5" xfId="30269"/>
    <cellStyle name="Normal 57 5 2" xfId="38429"/>
    <cellStyle name="Normal 57 6" xfId="24535"/>
    <cellStyle name="Normal 57 7" xfId="38428"/>
    <cellStyle name="Normal 57 8" xfId="3576"/>
    <cellStyle name="Normal 58" xfId="1852"/>
    <cellStyle name="Normal 58 2" xfId="24541"/>
    <cellStyle name="Normal 58 2 2" xfId="24542"/>
    <cellStyle name="Normal 58 2 2 2" xfId="38427"/>
    <cellStyle name="Normal 58 2 3" xfId="38426"/>
    <cellStyle name="Normal 58 3" xfId="24543"/>
    <cellStyle name="Normal 58 3 2" xfId="24544"/>
    <cellStyle name="Normal 58 3 2 2" xfId="38425"/>
    <cellStyle name="Normal 58 3 3" xfId="38424"/>
    <cellStyle name="Normal 58 4" xfId="24545"/>
    <cellStyle name="Normal 58 4 2" xfId="38421"/>
    <cellStyle name="Normal 58 5" xfId="24546"/>
    <cellStyle name="Normal 58 5 2" xfId="38423"/>
    <cellStyle name="Normal 58 6" xfId="30270"/>
    <cellStyle name="Normal 58 6 2" xfId="38422"/>
    <cellStyle name="Normal 58 7" xfId="24540"/>
    <cellStyle name="Normal 58 8" xfId="34827"/>
    <cellStyle name="Normal 58 9" xfId="3577"/>
    <cellStyle name="Normal 59" xfId="1853"/>
    <cellStyle name="Normal 59 2" xfId="24548"/>
    <cellStyle name="Normal 59 2 2" xfId="24549"/>
    <cellStyle name="Normal 59 2 2 2" xfId="38420"/>
    <cellStyle name="Normal 59 2 3" xfId="38419"/>
    <cellStyle name="Normal 59 3" xfId="24550"/>
    <cellStyle name="Normal 59 3 2" xfId="24551"/>
    <cellStyle name="Normal 59 3 2 2" xfId="38418"/>
    <cellStyle name="Normal 59 3 3" xfId="38417"/>
    <cellStyle name="Normal 59 4" xfId="24547"/>
    <cellStyle name="Normal 59 4 2" xfId="30812"/>
    <cellStyle name="Normal 59 5" xfId="38416"/>
    <cellStyle name="Normal 59 6" xfId="32462"/>
    <cellStyle name="Normal 59 7" xfId="32461"/>
    <cellStyle name="Normal 59 8" xfId="38408"/>
    <cellStyle name="Normal 59 9" xfId="3578"/>
    <cellStyle name="Normal 6" xfId="1854"/>
    <cellStyle name="Normal 6 10" xfId="1855"/>
    <cellStyle name="Normal 6 10 2" xfId="24554"/>
    <cellStyle name="Normal 6 10 2 2" xfId="24555"/>
    <cellStyle name="Normal 6 10 2 2 2" xfId="56646"/>
    <cellStyle name="Normal 6 10 2 3" xfId="38413"/>
    <cellStyle name="Normal 6 10 3" xfId="24556"/>
    <cellStyle name="Normal 6 10 3 2" xfId="38412"/>
    <cellStyle name="Normal 6 10 4" xfId="24557"/>
    <cellStyle name="Normal 6 10 4 2" xfId="38409"/>
    <cellStyle name="Normal 6 10 5" xfId="30272"/>
    <cellStyle name="Normal 6 10 5 2" xfId="56647"/>
    <cellStyle name="Normal 6 10 6" xfId="24553"/>
    <cellStyle name="Normal 6 10 7" xfId="38411"/>
    <cellStyle name="Normal 6 10 8" xfId="3580"/>
    <cellStyle name="Normal 6 11" xfId="1856"/>
    <cellStyle name="Normal 6 11 2" xfId="24559"/>
    <cellStyle name="Normal 6 11 2 2" xfId="24560"/>
    <cellStyle name="Normal 6 11 2 2 2" xfId="38410"/>
    <cellStyle name="Normal 6 11 2 3" xfId="32460"/>
    <cellStyle name="Normal 6 11 3" xfId="24561"/>
    <cellStyle name="Normal 6 11 3 2" xfId="32459"/>
    <cellStyle name="Normal 6 11 4" xfId="24562"/>
    <cellStyle name="Normal 6 11 4 2" xfId="38401"/>
    <cellStyle name="Normal 6 11 5" xfId="30273"/>
    <cellStyle name="Normal 6 11 5 2" xfId="56644"/>
    <cellStyle name="Normal 6 11 6" xfId="24558"/>
    <cellStyle name="Normal 6 11 7" xfId="38407"/>
    <cellStyle name="Normal 6 11 8" xfId="3581"/>
    <cellStyle name="Normal 6 12" xfId="1857"/>
    <cellStyle name="Normal 6 12 2" xfId="24564"/>
    <cellStyle name="Normal 6 12 2 2" xfId="24565"/>
    <cellStyle name="Normal 6 12 2 2 2" xfId="38406"/>
    <cellStyle name="Normal 6 12 2 3" xfId="38402"/>
    <cellStyle name="Normal 6 12 3" xfId="24566"/>
    <cellStyle name="Normal 6 12 3 2" xfId="56645"/>
    <cellStyle name="Normal 6 12 4" xfId="24567"/>
    <cellStyle name="Normal 6 12 4 2" xfId="38405"/>
    <cellStyle name="Normal 6 12 5" xfId="30274"/>
    <cellStyle name="Normal 6 12 5 2" xfId="31971"/>
    <cellStyle name="Normal 6 12 6" xfId="24563"/>
    <cellStyle name="Normal 6 12 7" xfId="38415"/>
    <cellStyle name="Normal 6 12 8" xfId="3582"/>
    <cellStyle name="Normal 6 13" xfId="24568"/>
    <cellStyle name="Normal 6 13 2" xfId="24569"/>
    <cellStyle name="Normal 6 13 2 2" xfId="53837"/>
    <cellStyle name="Normal 6 13 3" xfId="38403"/>
    <cellStyle name="Normal 6 14" xfId="24570"/>
    <cellStyle name="Normal 6 14 2" xfId="32458"/>
    <cellStyle name="Normal 6 15" xfId="24571"/>
    <cellStyle name="Normal 6 15 2" xfId="32457"/>
    <cellStyle name="Normal 6 16" xfId="30271"/>
    <cellStyle name="Normal 6 16 2" xfId="38400"/>
    <cellStyle name="Normal 6 17" xfId="24552"/>
    <cellStyle name="Normal 6 18" xfId="38399"/>
    <cellStyle name="Normal 6 19" xfId="3579"/>
    <cellStyle name="Normal 6 2" xfId="1858"/>
    <cellStyle name="Normal 6 2 10" xfId="24573"/>
    <cellStyle name="Normal 6 2 10 2" xfId="24574"/>
    <cellStyle name="Normal 6 2 10 2 2" xfId="24575"/>
    <cellStyle name="Normal 6 2 10 2 2 2" xfId="24576"/>
    <cellStyle name="Normal 6 2 10 2 2 2 2" xfId="38398"/>
    <cellStyle name="Normal 6 2 10 2 2 3" xfId="38395"/>
    <cellStyle name="Normal 6 2 10 2 3" xfId="24577"/>
    <cellStyle name="Normal 6 2 10 2 3 2" xfId="52834"/>
    <cellStyle name="Normal 6 2 10 2 4" xfId="24578"/>
    <cellStyle name="Normal 6 2 10 2 4 2" xfId="38397"/>
    <cellStyle name="Normal 6 2 10 2 5" xfId="24579"/>
    <cellStyle name="Normal 6 2 10 2 5 2" xfId="38396"/>
    <cellStyle name="Normal 6 2 10 2 6" xfId="54505"/>
    <cellStyle name="Normal 6 2 10 3" xfId="24580"/>
    <cellStyle name="Normal 6 2 10 3 2" xfId="24581"/>
    <cellStyle name="Normal 6 2 10 3 2 2" xfId="38404"/>
    <cellStyle name="Normal 6 2 10 3 3" xfId="24582"/>
    <cellStyle name="Normal 6 2 10 3 3 2" xfId="52833"/>
    <cellStyle name="Normal 6 2 10 3 4" xfId="38394"/>
    <cellStyle name="Normal 6 2 10 4" xfId="24583"/>
    <cellStyle name="Normal 6 2 10 4 2" xfId="38393"/>
    <cellStyle name="Normal 6 2 10 5" xfId="24584"/>
    <cellStyle name="Normal 6 2 10 5 2" xfId="31824"/>
    <cellStyle name="Normal 6 2 10 6" xfId="24585"/>
    <cellStyle name="Normal 6 2 10 6 2" xfId="38390"/>
    <cellStyle name="Normal 6 2 10 7" xfId="24586"/>
    <cellStyle name="Normal 6 2 10 7 2" xfId="52832"/>
    <cellStyle name="Normal 6 2 10 8" xfId="55556"/>
    <cellStyle name="Normal 6 2 11" xfId="24587"/>
    <cellStyle name="Normal 6 2 11 2" xfId="24588"/>
    <cellStyle name="Normal 6 2 11 2 2" xfId="24589"/>
    <cellStyle name="Normal 6 2 11 2 2 2" xfId="24590"/>
    <cellStyle name="Normal 6 2 11 2 2 2 2" xfId="38391"/>
    <cellStyle name="Normal 6 2 11 2 2 3" xfId="54506"/>
    <cellStyle name="Normal 6 2 11 2 3" xfId="24591"/>
    <cellStyle name="Normal 6 2 11 2 3 2" xfId="38385"/>
    <cellStyle name="Normal 6 2 11 2 4" xfId="24592"/>
    <cellStyle name="Normal 6 2 11 2 4 2" xfId="38389"/>
    <cellStyle name="Normal 6 2 11 2 5" xfId="24593"/>
    <cellStyle name="Normal 6 2 11 2 5 2" xfId="38388"/>
    <cellStyle name="Normal 6 2 11 2 6" xfId="38386"/>
    <cellStyle name="Normal 6 2 11 3" xfId="24594"/>
    <cellStyle name="Normal 6 2 11 3 2" xfId="24595"/>
    <cellStyle name="Normal 6 2 11 3 2 2" xfId="52831"/>
    <cellStyle name="Normal 6 2 11 3 3" xfId="24596"/>
    <cellStyle name="Normal 6 2 11 3 3 2" xfId="38387"/>
    <cellStyle name="Normal 6 2 11 3 4" xfId="34826"/>
    <cellStyle name="Normal 6 2 11 4" xfId="24597"/>
    <cellStyle name="Normal 6 2 11 4 2" xfId="54504"/>
    <cellStyle name="Normal 6 2 11 5" xfId="24598"/>
    <cellStyle name="Normal 6 2 11 5 2" xfId="38383"/>
    <cellStyle name="Normal 6 2 11 6" xfId="24599"/>
    <cellStyle name="Normal 6 2 11 6 2" xfId="52830"/>
    <cellStyle name="Normal 6 2 11 7" xfId="24600"/>
    <cellStyle name="Normal 6 2 11 7 2" xfId="38384"/>
    <cellStyle name="Normal 6 2 11 8" xfId="24601"/>
    <cellStyle name="Normal 6 2 11 8 2" xfId="31825"/>
    <cellStyle name="Normal 6 2 11 9" xfId="38379"/>
    <cellStyle name="Normal 6 2 12" xfId="24602"/>
    <cellStyle name="Normal 6 2 12 2" xfId="24603"/>
    <cellStyle name="Normal 6 2 12 2 2" xfId="38382"/>
    <cellStyle name="Normal 6 2 12 3" xfId="24604"/>
    <cellStyle name="Normal 6 2 12 3 2" xfId="38381"/>
    <cellStyle name="Normal 6 2 12 4" xfId="24605"/>
    <cellStyle name="Normal 6 2 12 4 2" xfId="38380"/>
    <cellStyle name="Normal 6 2 12 5" xfId="34828"/>
    <cellStyle name="Normal 6 2 13" xfId="24606"/>
    <cellStyle name="Normal 6 2 13 2" xfId="38378"/>
    <cellStyle name="Normal 6 2 14" xfId="24607"/>
    <cellStyle name="Normal 6 2 14 2" xfId="30680"/>
    <cellStyle name="Normal 6 2 15" xfId="30275"/>
    <cellStyle name="Normal 6 2 15 2" xfId="38377"/>
    <cellStyle name="Normal 6 2 16" xfId="24572"/>
    <cellStyle name="Normal 6 2 17" xfId="34825"/>
    <cellStyle name="Normal 6 2 18" xfId="3583"/>
    <cellStyle name="Normal 6 2 19" xfId="57860"/>
    <cellStyle name="Normal 6 2 2" xfId="1859"/>
    <cellStyle name="Normal 6 2 2 10" xfId="24609"/>
    <cellStyle name="Normal 6 2 2 10 2" xfId="24610"/>
    <cellStyle name="Normal 6 2 2 10 2 2" xfId="24611"/>
    <cellStyle name="Normal 6 2 2 10 2 2 2" xfId="38376"/>
    <cellStyle name="Normal 6 2 2 10 2 3" xfId="54503"/>
    <cellStyle name="Normal 6 2 2 10 3" xfId="24612"/>
    <cellStyle name="Normal 6 2 2 10 3 2" xfId="38375"/>
    <cellStyle name="Normal 6 2 2 10 4" xfId="34824"/>
    <cellStyle name="Normal 6 2 2 11" xfId="24613"/>
    <cellStyle name="Normal 6 2 2 11 2" xfId="24614"/>
    <cellStyle name="Normal 6 2 2 11 2 2" xfId="38374"/>
    <cellStyle name="Normal 6 2 2 11 3" xfId="54502"/>
    <cellStyle name="Normal 6 2 2 12" xfId="24615"/>
    <cellStyle name="Normal 6 2 2 12 2" xfId="38373"/>
    <cellStyle name="Normal 6 2 2 13" xfId="24616"/>
    <cellStyle name="Normal 6 2 2 13 2" xfId="34823"/>
    <cellStyle name="Normal 6 2 2 14" xfId="24617"/>
    <cellStyle name="Normal 6 2 2 14 2" xfId="38372"/>
    <cellStyle name="Normal 6 2 2 15" xfId="24618"/>
    <cellStyle name="Normal 6 2 2 15 2" xfId="54501"/>
    <cellStyle name="Normal 6 2 2 16" xfId="24619"/>
    <cellStyle name="Normal 6 2 2 16 2" xfId="38371"/>
    <cellStyle name="Normal 6 2 2 17" xfId="24608"/>
    <cellStyle name="Normal 6 2 2 17 2" xfId="32008"/>
    <cellStyle name="Normal 6 2 2 18" xfId="38370"/>
    <cellStyle name="Normal 6 2 2 19" xfId="31826"/>
    <cellStyle name="Normal 6 2 2 2" xfId="1860"/>
    <cellStyle name="Normal 6 2 2 2 10" xfId="24621"/>
    <cellStyle name="Normal 6 2 2 2 10 2" xfId="24622"/>
    <cellStyle name="Normal 6 2 2 2 10 2 2" xfId="24623"/>
    <cellStyle name="Normal 6 2 2 2 10 2 2 2" xfId="24624"/>
    <cellStyle name="Normal 6 2 2 2 10 2 2 2 2" xfId="38369"/>
    <cellStyle name="Normal 6 2 2 2 10 2 2 3" xfId="54507"/>
    <cellStyle name="Normal 6 2 2 2 10 2 3" xfId="24625"/>
    <cellStyle name="Normal 6 2 2 2 10 2 3 2" xfId="53577"/>
    <cellStyle name="Normal 6 2 2 2 10 2 4" xfId="24626"/>
    <cellStyle name="Normal 6 2 2 2 10 2 4 2" xfId="38367"/>
    <cellStyle name="Normal 6 2 2 2 10 2 5" xfId="24627"/>
    <cellStyle name="Normal 6 2 2 2 10 2 5 2" xfId="52828"/>
    <cellStyle name="Normal 6 2 2 2 10 2 6" xfId="34821"/>
    <cellStyle name="Normal 6 2 2 2 10 3" xfId="24628"/>
    <cellStyle name="Normal 6 2 2 2 10 3 2" xfId="24629"/>
    <cellStyle name="Normal 6 2 2 2 10 3 2 2" xfId="38365"/>
    <cellStyle name="Normal 6 2 2 2 10 3 3" xfId="24630"/>
    <cellStyle name="Normal 6 2 2 2 10 3 3 2" xfId="52827"/>
    <cellStyle name="Normal 6 2 2 2 10 3 4" xfId="38366"/>
    <cellStyle name="Normal 6 2 2 2 10 4" xfId="24631"/>
    <cellStyle name="Normal 6 2 2 2 10 4 2" xfId="4294"/>
    <cellStyle name="Normal 6 2 2 2 10 5" xfId="24632"/>
    <cellStyle name="Normal 6 2 2 2 10 5 2" xfId="30811"/>
    <cellStyle name="Normal 6 2 2 2 10 6" xfId="24633"/>
    <cellStyle name="Normal 6 2 2 2 10 6 2" xfId="52826"/>
    <cellStyle name="Normal 6 2 2 2 10 7" xfId="24634"/>
    <cellStyle name="Normal 6 2 2 2 10 7 2" xfId="38364"/>
    <cellStyle name="Normal 6 2 2 2 10 8" xfId="54500"/>
    <cellStyle name="Normal 6 2 2 2 11" xfId="24635"/>
    <cellStyle name="Normal 6 2 2 2 11 2" xfId="24636"/>
    <cellStyle name="Normal 6 2 2 2 11 2 2" xfId="24637"/>
    <cellStyle name="Normal 6 2 2 2 11 2 2 2" xfId="24638"/>
    <cellStyle name="Normal 6 2 2 2 11 2 2 2 2" xfId="38362"/>
    <cellStyle name="Normal 6 2 2 2 11 2 2 3" xfId="52825"/>
    <cellStyle name="Normal 6 2 2 2 11 2 3" xfId="24639"/>
    <cellStyle name="Normal 6 2 2 2 11 2 3 2" xfId="38363"/>
    <cellStyle name="Normal 6 2 2 2 11 2 4" xfId="24640"/>
    <cellStyle name="Normal 6 2 2 2 11 2 4 2" xfId="53576"/>
    <cellStyle name="Normal 6 2 2 2 11 2 5" xfId="24641"/>
    <cellStyle name="Normal 6 2 2 2 11 2 5 2" xfId="33761"/>
    <cellStyle name="Normal 6 2 2 2 11 2 6" xfId="52824"/>
    <cellStyle name="Normal 6 2 2 2 11 3" xfId="24642"/>
    <cellStyle name="Normal 6 2 2 2 11 3 2" xfId="24643"/>
    <cellStyle name="Normal 6 2 2 2 11 3 2 2" xfId="38361"/>
    <cellStyle name="Normal 6 2 2 2 11 3 3" xfId="34820"/>
    <cellStyle name="Normal 6 2 2 2 11 4" xfId="24644"/>
    <cellStyle name="Normal 6 2 2 2 11 4 2" xfId="53833"/>
    <cellStyle name="Normal 6 2 2 2 11 5" xfId="24645"/>
    <cellStyle name="Normal 6 2 2 2 11 5 2" xfId="55957"/>
    <cellStyle name="Normal 6 2 2 2 11 6" xfId="24646"/>
    <cellStyle name="Normal 6 2 2 2 11 6 2" xfId="38392"/>
    <cellStyle name="Normal 6 2 2 2 11 7" xfId="24647"/>
    <cellStyle name="Normal 6 2 2 2 11 7 2" xfId="31823"/>
    <cellStyle name="Normal 6 2 2 2 11 8" xfId="38360"/>
    <cellStyle name="Normal 6 2 2 2 12" xfId="24648"/>
    <cellStyle name="Normal 6 2 2 2 12 2" xfId="24649"/>
    <cellStyle name="Normal 6 2 2 2 12 2 2" xfId="52822"/>
    <cellStyle name="Normal 6 2 2 2 12 3" xfId="24650"/>
    <cellStyle name="Normal 6 2 2 2 12 3 2" xfId="38359"/>
    <cellStyle name="Normal 6 2 2 2 12 4" xfId="24651"/>
    <cellStyle name="Normal 6 2 2 2 12 4 2" xfId="54499"/>
    <cellStyle name="Normal 6 2 2 2 12 5" xfId="38357"/>
    <cellStyle name="Normal 6 2 2 2 13" xfId="24652"/>
    <cellStyle name="Normal 6 2 2 2 13 2" xfId="52823"/>
    <cellStyle name="Normal 6 2 2 2 14" xfId="30276"/>
    <cellStyle name="Normal 6 2 2 2 14 2" xfId="57391"/>
    <cellStyle name="Normal 6 2 2 2 15" xfId="24620"/>
    <cellStyle name="Normal 6 2 2 2 2" xfId="1861"/>
    <cellStyle name="Normal 6 2 2 2 2 10" xfId="24654"/>
    <cellStyle name="Normal 6 2 2 2 2 10 2" xfId="38358"/>
    <cellStyle name="Normal 6 2 2 2 2 11" xfId="24653"/>
    <cellStyle name="Normal 6 2 2 2 2 11 2" xfId="53575"/>
    <cellStyle name="Normal 6 2 2 2 2 12" xfId="38354"/>
    <cellStyle name="Normal 6 2 2 2 2 13" xfId="55956"/>
    <cellStyle name="Normal 6 2 2 2 2 14" xfId="38356"/>
    <cellStyle name="Normal 6 2 2 2 2 15" xfId="38355"/>
    <cellStyle name="Normal 6 2 2 2 2 16" xfId="3585"/>
    <cellStyle name="Normal 6 2 2 2 2 2" xfId="1862"/>
    <cellStyle name="Normal 6 2 2 2 2 2 2" xfId="24656"/>
    <cellStyle name="Normal 6 2 2 2 2 2 2 10" xfId="34819"/>
    <cellStyle name="Normal 6 2 2 2 2 2 2 2" xfId="24657"/>
    <cellStyle name="Normal 6 2 2 2 2 2 2 2 2" xfId="24658"/>
    <cellStyle name="Normal 6 2 2 2 2 2 2 2 2 2" xfId="38351"/>
    <cellStyle name="Normal 6 2 2 2 2 2 2 2 3" xfId="52821"/>
    <cellStyle name="Normal 6 2 2 2 2 2 2 3" xfId="24659"/>
    <cellStyle name="Normal 6 2 2 2 2 2 2 3 2" xfId="24660"/>
    <cellStyle name="Normal 6 2 2 2 2 2 2 3 2 2" xfId="38353"/>
    <cellStyle name="Normal 6 2 2 2 2 2 2 3 3" xfId="38352"/>
    <cellStyle name="Normal 6 2 2 2 2 2 2 4" xfId="24661"/>
    <cellStyle name="Normal 6 2 2 2 2 2 2 4 2" xfId="24662"/>
    <cellStyle name="Normal 6 2 2 2 2 2 2 4 2 2" xfId="24663"/>
    <cellStyle name="Normal 6 2 2 2 2 2 2 4 2 2 2" xfId="31822"/>
    <cellStyle name="Normal 6 2 2 2 2 2 2 4 2 3" xfId="24664"/>
    <cellStyle name="Normal 6 2 2 2 2 2 2 4 2 3 2" xfId="38350"/>
    <cellStyle name="Normal 6 2 2 2 2 2 2 4 2 4" xfId="52819"/>
    <cellStyle name="Normal 6 2 2 2 2 2 2 4 3" xfId="24665"/>
    <cellStyle name="Normal 6 2 2 2 2 2 2 4 3 2" xfId="53574"/>
    <cellStyle name="Normal 6 2 2 2 2 2 2 4 4" xfId="24666"/>
    <cellStyle name="Normal 6 2 2 2 2 2 2 4 4 2" xfId="38345"/>
    <cellStyle name="Normal 6 2 2 2 2 2 2 4 5" xfId="24667"/>
    <cellStyle name="Normal 6 2 2 2 2 2 2 4 5 2" xfId="52818"/>
    <cellStyle name="Normal 6 2 2 2 2 2 2 4 6" xfId="38349"/>
    <cellStyle name="Normal 6 2 2 2 2 2 2 5" xfId="24668"/>
    <cellStyle name="Normal 6 2 2 2 2 2 2 5 2" xfId="24669"/>
    <cellStyle name="Normal 6 2 2 2 2 2 2 5 2 2" xfId="32456"/>
    <cellStyle name="Normal 6 2 2 2 2 2 2 5 3" xfId="24670"/>
    <cellStyle name="Normal 6 2 2 2 2 2 2 5 3 2" xfId="38347"/>
    <cellStyle name="Normal 6 2 2 2 2 2 2 5 4" xfId="38346"/>
    <cellStyle name="Normal 6 2 2 2 2 2 2 6" xfId="24671"/>
    <cellStyle name="Normal 6 2 2 2 2 2 2 6 2" xfId="34818"/>
    <cellStyle name="Normal 6 2 2 2 2 2 2 7" xfId="24672"/>
    <cellStyle name="Normal 6 2 2 2 2 2 2 7 2" xfId="52817"/>
    <cellStyle name="Normal 6 2 2 2 2 2 2 8" xfId="24673"/>
    <cellStyle name="Normal 6 2 2 2 2 2 2 8 2" xfId="38344"/>
    <cellStyle name="Normal 6 2 2 2 2 2 2 9" xfId="24674"/>
    <cellStyle name="Normal 6 2 2 2 2 2 2 9 2" xfId="38343"/>
    <cellStyle name="Normal 6 2 2 2 2 2 2_Risikomatrise samlet 2012" xfId="24675"/>
    <cellStyle name="Normal 6 2 2 2 2 2 3" xfId="24676"/>
    <cellStyle name="Normal 6 2 2 2 2 2 3 2" xfId="24677"/>
    <cellStyle name="Normal 6 2 2 2 2 2 3 2 2" xfId="24678"/>
    <cellStyle name="Normal 6 2 2 2 2 2 3 2 2 2" xfId="38342"/>
    <cellStyle name="Normal 6 2 2 2 2 2 3 2 3" xfId="38341"/>
    <cellStyle name="Normal 6 2 2 2 2 2 3 3" xfId="24679"/>
    <cellStyle name="Normal 6 2 2 2 2 2 3 3 2" xfId="24680"/>
    <cellStyle name="Normal 6 2 2 2 2 2 3 3 2 2" xfId="24681"/>
    <cellStyle name="Normal 6 2 2 2 2 2 3 3 2 2 2" xfId="38340"/>
    <cellStyle name="Normal 6 2 2 2 2 2 3 3 2 3" xfId="24682"/>
    <cellStyle name="Normal 6 2 2 2 2 2 3 3 2 3 2" xfId="38339"/>
    <cellStyle name="Normal 6 2 2 2 2 2 3 3 2 4" xfId="38338"/>
    <cellStyle name="Normal 6 2 2 2 2 2 3 3 3" xfId="24683"/>
    <cellStyle name="Normal 6 2 2 2 2 2 3 3 3 2" xfId="38337"/>
    <cellStyle name="Normal 6 2 2 2 2 2 3 3 4" xfId="24684"/>
    <cellStyle name="Normal 6 2 2 2 2 2 3 3 4 2" xfId="38336"/>
    <cellStyle name="Normal 6 2 2 2 2 2 3 3 5" xfId="24685"/>
    <cellStyle name="Normal 6 2 2 2 2 2 3 3 5 2" xfId="38335"/>
    <cellStyle name="Normal 6 2 2 2 2 2 3 3 6" xfId="54780"/>
    <cellStyle name="Normal 6 2 2 2 2 2 3 4" xfId="24686"/>
    <cellStyle name="Normal 6 2 2 2 2 2 3 4 2" xfId="24687"/>
    <cellStyle name="Normal 6 2 2 2 2 2 3 4 2 2" xfId="38334"/>
    <cellStyle name="Normal 6 2 2 2 2 2 3 4 3" xfId="24688"/>
    <cellStyle name="Normal 6 2 2 2 2 2 3 4 3 2" xfId="38333"/>
    <cellStyle name="Normal 6 2 2 2 2 2 3 4 4" xfId="38332"/>
    <cellStyle name="Normal 6 2 2 2 2 2 3 5" xfId="24689"/>
    <cellStyle name="Normal 6 2 2 2 2 2 3 5 2" xfId="31821"/>
    <cellStyle name="Normal 6 2 2 2 2 2 3 6" xfId="24690"/>
    <cellStyle name="Normal 6 2 2 2 2 2 3 6 2" xfId="54782"/>
    <cellStyle name="Normal 6 2 2 2 2 2 3 7" xfId="24691"/>
    <cellStyle name="Normal 6 2 2 2 2 2 3 7 2" xfId="52816"/>
    <cellStyle name="Normal 6 2 2 2 2 2 3 8" xfId="24692"/>
    <cellStyle name="Normal 6 2 2 2 2 2 3 8 2" xfId="38331"/>
    <cellStyle name="Normal 6 2 2 2 2 2 3 9" xfId="38330"/>
    <cellStyle name="Normal 6 2 2 2 2 2 4" xfId="24693"/>
    <cellStyle name="Normal 6 2 2 2 2 2 4 2" xfId="24694"/>
    <cellStyle name="Normal 6 2 2 2 2 2 4 2 2" xfId="24695"/>
    <cellStyle name="Normal 6 2 2 2 2 2 4 2 2 2" xfId="38329"/>
    <cellStyle name="Normal 6 2 2 2 2 2 4 2 3" xfId="30810"/>
    <cellStyle name="Normal 6 2 2 2 2 2 4 3" xfId="24696"/>
    <cellStyle name="Normal 6 2 2 2 2 2 4 3 2" xfId="38328"/>
    <cellStyle name="Normal 6 2 2 2 2 2 4 4" xfId="38327"/>
    <cellStyle name="Normal 6 2 2 2 2 2 5" xfId="24697"/>
    <cellStyle name="Normal 6 2 2 2 2 2 5 2" xfId="38326"/>
    <cellStyle name="Normal 6 2 2 2 2 2 6" xfId="30277"/>
    <cellStyle name="Normal 6 2 2 2 2 2 6 2" xfId="30809"/>
    <cellStyle name="Normal 6 2 2 2 2 2 7" xfId="24655"/>
    <cellStyle name="Normal 6 2 2 2 2 2_Risikomatrise samlet 2012" xfId="24698"/>
    <cellStyle name="Normal 6 2 2 2 2 3" xfId="24699"/>
    <cellStyle name="Normal 6 2 2 2 2 3 2" xfId="24700"/>
    <cellStyle name="Normal 6 2 2 2 2 3 2 2" xfId="24701"/>
    <cellStyle name="Normal 6 2 2 2 2 3 2 2 2" xfId="38325"/>
    <cellStyle name="Normal 6 2 2 2 2 3 2 3" xfId="38324"/>
    <cellStyle name="Normal 6 2 2 2 2 3 3" xfId="24702"/>
    <cellStyle name="Normal 6 2 2 2 2 3 3 2" xfId="38323"/>
    <cellStyle name="Normal 6 2 2 2 2 3 4" xfId="38322"/>
    <cellStyle name="Normal 6 2 2 2 2 4" xfId="24703"/>
    <cellStyle name="Normal 6 2 2 2 2 4 2" xfId="24704"/>
    <cellStyle name="Normal 6 2 2 2 2 4 2 2" xfId="24705"/>
    <cellStyle name="Normal 6 2 2 2 2 4 2 2 2" xfId="38321"/>
    <cellStyle name="Normal 6 2 2 2 2 4 2 3" xfId="24706"/>
    <cellStyle name="Normal 6 2 2 2 2 4 2 3 2" xfId="33760"/>
    <cellStyle name="Normal 6 2 2 2 2 4 2 4" xfId="54497"/>
    <cellStyle name="Normal 6 2 2 2 2 4 3" xfId="24707"/>
    <cellStyle name="Normal 6 2 2 2 2 4 3 2" xfId="52815"/>
    <cellStyle name="Normal 6 2 2 2 2 4 4" xfId="24708"/>
    <cellStyle name="Normal 6 2 2 2 2 4 4 2" xfId="38320"/>
    <cellStyle name="Normal 6 2 2 2 2 4 5" xfId="24709"/>
    <cellStyle name="Normal 6 2 2 2 2 4 5 2" xfId="38319"/>
    <cellStyle name="Normal 6 2 2 2 2 4 6" xfId="38318"/>
    <cellStyle name="Normal 6 2 2 2 2 5" xfId="24710"/>
    <cellStyle name="Normal 6 2 2 2 2 5 2" xfId="24711"/>
    <cellStyle name="Normal 6 2 2 2 2 5 2 2" xfId="38317"/>
    <cellStyle name="Normal 6 2 2 2 2 5 3" xfId="24712"/>
    <cellStyle name="Normal 6 2 2 2 2 5 3 2" xfId="30808"/>
    <cellStyle name="Normal 6 2 2 2 2 5 4" xfId="38316"/>
    <cellStyle name="Normal 6 2 2 2 2 6" xfId="24713"/>
    <cellStyle name="Normal 6 2 2 2 2 6 2" xfId="38315"/>
    <cellStyle name="Normal 6 2 2 2 2 7" xfId="24714"/>
    <cellStyle name="Normal 6 2 2 2 2 7 2" xfId="38314"/>
    <cellStyle name="Normal 6 2 2 2 2 8" xfId="24715"/>
    <cellStyle name="Normal 6 2 2 2 2 8 2" xfId="38313"/>
    <cellStyle name="Normal 6 2 2 2 2 9" xfId="24716"/>
    <cellStyle name="Normal 6 2 2 2 2 9 2" xfId="38312"/>
    <cellStyle name="Normal 6 2 2 2 2_Score samlet Q4 2011" xfId="24717"/>
    <cellStyle name="Normal 6 2 2 2 3" xfId="1863"/>
    <cellStyle name="Normal 6 2 2 2 3 2" xfId="24719"/>
    <cellStyle name="Normal 6 2 2 2 3 2 2" xfId="38311"/>
    <cellStyle name="Normal 6 2 2 2 3 3" xfId="30278"/>
    <cellStyle name="Normal 6 2 2 2 3 3 2" xfId="38309"/>
    <cellStyle name="Normal 6 2 2 2 3 4" xfId="24718"/>
    <cellStyle name="Normal 6 2 2 2 4" xfId="24720"/>
    <cellStyle name="Normal 6 2 2 2 4 2" xfId="24721"/>
    <cellStyle name="Normal 6 2 2 2 4 2 2" xfId="24722"/>
    <cellStyle name="Normal 6 2 2 2 4 2 2 2" xfId="38310"/>
    <cellStyle name="Normal 6 2 2 2 4 2 3" xfId="30807"/>
    <cellStyle name="Normal 6 2 2 2 4 3" xfId="24723"/>
    <cellStyle name="Normal 6 2 2 2 4 3 2" xfId="32455"/>
    <cellStyle name="Normal 6 2 2 2 4 4" xfId="53573"/>
    <cellStyle name="Normal 6 2 2 2 5" xfId="24724"/>
    <cellStyle name="Normal 6 2 2 2 5 2" xfId="24725"/>
    <cellStyle name="Normal 6 2 2 2 5 2 2" xfId="52814"/>
    <cellStyle name="Normal 6 2 2 2 5 3" xfId="38308"/>
    <cellStyle name="Normal 6 2 2 2 6" xfId="24726"/>
    <cellStyle name="Normal 6 2 2 2 6 2" xfId="24727"/>
    <cellStyle name="Normal 6 2 2 2 6 2 2" xfId="38307"/>
    <cellStyle name="Normal 6 2 2 2 6 3" xfId="38306"/>
    <cellStyle name="Normal 6 2 2 2 7" xfId="24728"/>
    <cellStyle name="Normal 6 2 2 2 7 2" xfId="24729"/>
    <cellStyle name="Normal 6 2 2 2 7 2 2" xfId="38305"/>
    <cellStyle name="Normal 6 2 2 2 7 3" xfId="38304"/>
    <cellStyle name="Normal 6 2 2 2 8" xfId="24730"/>
    <cellStyle name="Normal 6 2 2 2 8 2" xfId="24731"/>
    <cellStyle name="Normal 6 2 2 2 8 2 2" xfId="53836"/>
    <cellStyle name="Normal 6 2 2 2 8 3" xfId="38302"/>
    <cellStyle name="Normal 6 2 2 2 9" xfId="24732"/>
    <cellStyle name="Normal 6 2 2 2 9 2" xfId="24733"/>
    <cellStyle name="Normal 6 2 2 2 9 2 2" xfId="24734"/>
    <cellStyle name="Normal 6 2 2 2 9 2 2 2" xfId="24735"/>
    <cellStyle name="Normal 6 2 2 2 9 2 2 2 2" xfId="33759"/>
    <cellStyle name="Normal 6 2 2 2 9 2 2 3" xfId="38303"/>
    <cellStyle name="Normal 6 2 2 2 9 2 3" xfId="24736"/>
    <cellStyle name="Normal 6 2 2 2 9 2 3 2" xfId="38301"/>
    <cellStyle name="Normal 6 2 2 2 9 2 4" xfId="24737"/>
    <cellStyle name="Normal 6 2 2 2 9 2 4 2" xfId="38300"/>
    <cellStyle name="Normal 6 2 2 2 9 2 5" xfId="24738"/>
    <cellStyle name="Normal 6 2 2 2 9 2 5 2" xfId="38299"/>
    <cellStyle name="Normal 6 2 2 2 9 2 6" xfId="38298"/>
    <cellStyle name="Normal 6 2 2 2 9 3" xfId="24739"/>
    <cellStyle name="Normal 6 2 2 2 9 3 2" xfId="24740"/>
    <cellStyle name="Normal 6 2 2 2 9 3 2 2" xfId="54779"/>
    <cellStyle name="Normal 6 2 2 2 9 3 3" xfId="24741"/>
    <cellStyle name="Normal 6 2 2 2 9 3 3 2" xfId="38297"/>
    <cellStyle name="Normal 6 2 2 2 9 3 4" xfId="34817"/>
    <cellStyle name="Normal 6 2 2 2 9 4" xfId="24742"/>
    <cellStyle name="Normal 6 2 2 2 9 4 2" xfId="38296"/>
    <cellStyle name="Normal 6 2 2 2 9 5" xfId="24743"/>
    <cellStyle name="Normal 6 2 2 2 9 5 2" xfId="52813"/>
    <cellStyle name="Normal 6 2 2 2 9 6" xfId="24744"/>
    <cellStyle name="Normal 6 2 2 2 9 6 2" xfId="54778"/>
    <cellStyle name="Normal 6 2 2 2 9 7" xfId="24745"/>
    <cellStyle name="Normal 6 2 2 2 9 7 2" xfId="31820"/>
    <cellStyle name="Normal 6 2 2 2 9 8" xfId="54776"/>
    <cellStyle name="Normal 6 2 2 2_Risikomatrise BM 2012" xfId="24746"/>
    <cellStyle name="Normal 6 2 2 20" xfId="52812"/>
    <cellStyle name="Normal 6 2 2 21" xfId="54777"/>
    <cellStyle name="Normal 6 2 2 22" xfId="3584"/>
    <cellStyle name="Normal 6 2 2 3" xfId="1864"/>
    <cellStyle name="Normal 6 2 2 3 2" xfId="24748"/>
    <cellStyle name="Normal 6 2 2 3 2 2" xfId="24749"/>
    <cellStyle name="Normal 6 2 2 3 2 2 2" xfId="38295"/>
    <cellStyle name="Normal 6 2 2 3 2 3" xfId="54496"/>
    <cellStyle name="Normal 6 2 2 3 3" xfId="24750"/>
    <cellStyle name="Normal 6 2 2 3 3 2" xfId="24751"/>
    <cellStyle name="Normal 6 2 2 3 3 2 2" xfId="24752"/>
    <cellStyle name="Normal 6 2 2 3 3 2 2 2" xfId="24753"/>
    <cellStyle name="Normal 6 2 2 3 3 2 2 2 2" xfId="38294"/>
    <cellStyle name="Normal 6 2 2 3 3 2 2 3" xfId="24754"/>
    <cellStyle name="Normal 6 2 2 3 3 2 2 3 2" xfId="54775"/>
    <cellStyle name="Normal 6 2 2 3 3 2 2 4" xfId="38293"/>
    <cellStyle name="Normal 6 2 2 3 3 2 3" xfId="24755"/>
    <cellStyle name="Normal 6 2 2 3 3 2 3 2" xfId="54774"/>
    <cellStyle name="Normal 6 2 2 3 3 2 4" xfId="24756"/>
    <cellStyle name="Normal 6 2 2 3 3 2 4 2" xfId="38292"/>
    <cellStyle name="Normal 6 2 2 3 3 2 5" xfId="24757"/>
    <cellStyle name="Normal 6 2 2 3 3 2 5 2" xfId="54773"/>
    <cellStyle name="Normal 6 2 2 3 3 2 6" xfId="38291"/>
    <cellStyle name="Normal 6 2 2 3 3 3" xfId="24758"/>
    <cellStyle name="Normal 6 2 2 3 3 3 2" xfId="24759"/>
    <cellStyle name="Normal 6 2 2 3 3 3 2 2" xfId="54772"/>
    <cellStyle name="Normal 6 2 2 3 3 3 3" xfId="24760"/>
    <cellStyle name="Normal 6 2 2 3 3 3 3 2" xfId="38290"/>
    <cellStyle name="Normal 6 2 2 3 3 3 4" xfId="54771"/>
    <cellStyle name="Normal 6 2 2 3 3 4" xfId="24761"/>
    <cellStyle name="Normal 6 2 2 3 3 4 2" xfId="38289"/>
    <cellStyle name="Normal 6 2 2 3 3 5" xfId="24762"/>
    <cellStyle name="Normal 6 2 2 3 3 5 2" xfId="54770"/>
    <cellStyle name="Normal 6 2 2 3 3 6" xfId="24763"/>
    <cellStyle name="Normal 6 2 2 3 3 6 2" xfId="38288"/>
    <cellStyle name="Normal 6 2 2 3 3 7" xfId="24764"/>
    <cellStyle name="Normal 6 2 2 3 3 7 2" xfId="38287"/>
    <cellStyle name="Normal 6 2 2 3 3 8" xfId="38286"/>
    <cellStyle name="Normal 6 2 2 3 4" xfId="24765"/>
    <cellStyle name="Normal 6 2 2 3 4 2" xfId="38285"/>
    <cellStyle name="Normal 6 2 2 3 5" xfId="30279"/>
    <cellStyle name="Normal 6 2 2 3 5 2" xfId="53835"/>
    <cellStyle name="Normal 6 2 2 3 6" xfId="24747"/>
    <cellStyle name="Normal 6 2 2 3_Risikomatrise samlet 2012" xfId="24766"/>
    <cellStyle name="Normal 6 2 2 4" xfId="1865"/>
    <cellStyle name="Normal 6 2 2 4 10" xfId="24767"/>
    <cellStyle name="Normal 6 2 2 4 10 2" xfId="38283"/>
    <cellStyle name="Normal 6 2 2 4 11" xfId="38282"/>
    <cellStyle name="Normal 6 2 2 4 12" xfId="54769"/>
    <cellStyle name="Normal 6 2 2 4 13" xfId="38281"/>
    <cellStyle name="Normal 6 2 2 4 14" xfId="38280"/>
    <cellStyle name="Normal 6 2 2 4 15" xfId="3586"/>
    <cellStyle name="Normal 6 2 2 4 2" xfId="24768"/>
    <cellStyle name="Normal 6 2 2 4 2 2" xfId="24769"/>
    <cellStyle name="Normal 6 2 2 4 2 2 2" xfId="38279"/>
    <cellStyle name="Normal 6 2 2 4 2 3" xfId="38277"/>
    <cellStyle name="Normal 6 2 2 4 3" xfId="24770"/>
    <cellStyle name="Normal 6 2 2 4 3 2" xfId="24771"/>
    <cellStyle name="Normal 6 2 2 4 3 2 2" xfId="24772"/>
    <cellStyle name="Normal 6 2 2 4 3 2 2 2" xfId="38278"/>
    <cellStyle name="Normal 6 2 2 4 3 2 3" xfId="24773"/>
    <cellStyle name="Normal 6 2 2 4 3 2 3 2" xfId="54768"/>
    <cellStyle name="Normal 6 2 2 4 3 2 4" xfId="32454"/>
    <cellStyle name="Normal 6 2 2 4 3 3" xfId="24774"/>
    <cellStyle name="Normal 6 2 2 4 3 3 2" xfId="38276"/>
    <cellStyle name="Normal 6 2 2 4 3 4" xfId="24775"/>
    <cellStyle name="Normal 6 2 2 4 3 4 2" xfId="38275"/>
    <cellStyle name="Normal 6 2 2 4 3 5" xfId="24776"/>
    <cellStyle name="Normal 6 2 2 4 3 5 2" xfId="38274"/>
    <cellStyle name="Normal 6 2 2 4 3 6" xfId="54767"/>
    <cellStyle name="Normal 6 2 2 4 4" xfId="24777"/>
    <cellStyle name="Normal 6 2 2 4 4 2" xfId="24778"/>
    <cellStyle name="Normal 6 2 2 4 4 2 2" xfId="30806"/>
    <cellStyle name="Normal 6 2 2 4 4 3" xfId="24779"/>
    <cellStyle name="Normal 6 2 2 4 4 3 2" xfId="38273"/>
    <cellStyle name="Normal 6 2 2 4 4 4" xfId="38272"/>
    <cellStyle name="Normal 6 2 2 4 5" xfId="24780"/>
    <cellStyle name="Normal 6 2 2 4 5 2" xfId="38271"/>
    <cellStyle name="Normal 6 2 2 4 6" xfId="24781"/>
    <cellStyle name="Normal 6 2 2 4 6 2" xfId="33758"/>
    <cellStyle name="Normal 6 2 2 4 7" xfId="24782"/>
    <cellStyle name="Normal 6 2 2 4 7 2" xfId="38284"/>
    <cellStyle name="Normal 6 2 2 4 8" xfId="24783"/>
    <cellStyle name="Normal 6 2 2 4 8 2" xfId="38270"/>
    <cellStyle name="Normal 6 2 2 4 9" xfId="24784"/>
    <cellStyle name="Normal 6 2 2 4 9 2" xfId="55555"/>
    <cellStyle name="Normal 6 2 2 5" xfId="24785"/>
    <cellStyle name="Normal 6 2 2 5 2" xfId="24786"/>
    <cellStyle name="Normal 6 2 2 5 2 2" xfId="24787"/>
    <cellStyle name="Normal 6 2 2 5 2 2 2" xfId="38269"/>
    <cellStyle name="Normal 6 2 2 5 2 3" xfId="38268"/>
    <cellStyle name="Normal 6 2 2 5 3" xfId="24788"/>
    <cellStyle name="Normal 6 2 2 5 3 2" xfId="24789"/>
    <cellStyle name="Normal 6 2 2 5 3 2 2" xfId="24790"/>
    <cellStyle name="Normal 6 2 2 5 3 2 2 2" xfId="38267"/>
    <cellStyle name="Normal 6 2 2 5 3 2 3" xfId="24791"/>
    <cellStyle name="Normal 6 2 2 5 3 2 3 2" xfId="38266"/>
    <cellStyle name="Normal 6 2 2 5 3 2 4" xfId="38265"/>
    <cellStyle name="Normal 6 2 2 5 3 3" xfId="24792"/>
    <cellStyle name="Normal 6 2 2 5 3 3 2" xfId="38263"/>
    <cellStyle name="Normal 6 2 2 5 3 4" xfId="24793"/>
    <cellStyle name="Normal 6 2 2 5 3 4 2" xfId="38264"/>
    <cellStyle name="Normal 6 2 2 5 3 5" xfId="24794"/>
    <cellStyle name="Normal 6 2 2 5 3 5 2" xfId="53572"/>
    <cellStyle name="Normal 6 2 2 5 3 6" xfId="38262"/>
    <cellStyle name="Normal 6 2 2 5 4" xfId="24795"/>
    <cellStyle name="Normal 6 2 2 5 4 2" xfId="24796"/>
    <cellStyle name="Normal 6 2 2 5 4 2 2" xfId="38229"/>
    <cellStyle name="Normal 6 2 2 5 4 3" xfId="24797"/>
    <cellStyle name="Normal 6 2 2 5 4 3 2" xfId="38261"/>
    <cellStyle name="Normal 6 2 2 5 4 4" xfId="38260"/>
    <cellStyle name="Normal 6 2 2 5 5" xfId="24798"/>
    <cellStyle name="Normal 6 2 2 5 5 2" xfId="38259"/>
    <cellStyle name="Normal 6 2 2 5 6" xfId="24799"/>
    <cellStyle name="Normal 6 2 2 5 6 2" xfId="38258"/>
    <cellStyle name="Normal 6 2 2 5 7" xfId="24800"/>
    <cellStyle name="Normal 6 2 2 5 7 2" xfId="38257"/>
    <cellStyle name="Normal 6 2 2 5 8" xfId="24801"/>
    <cellStyle name="Normal 6 2 2 5 8 2" xfId="38256"/>
    <cellStyle name="Normal 6 2 2 5 9" xfId="38255"/>
    <cellStyle name="Normal 6 2 2 6" xfId="24802"/>
    <cellStyle name="Normal 6 2 2 6 2" xfId="24803"/>
    <cellStyle name="Normal 6 2 2 6 2 2" xfId="38254"/>
    <cellStyle name="Normal 6 2 2 6 3" xfId="38253"/>
    <cellStyle name="Normal 6 2 2 7" xfId="24804"/>
    <cellStyle name="Normal 6 2 2 7 2" xfId="24805"/>
    <cellStyle name="Normal 6 2 2 7 2 2" xfId="24806"/>
    <cellStyle name="Normal 6 2 2 7 2 2 2" xfId="38252"/>
    <cellStyle name="Normal 6 2 2 7 2 3" xfId="38251"/>
    <cellStyle name="Normal 6 2 2 7 3" xfId="24807"/>
    <cellStyle name="Normal 6 2 2 7 3 2" xfId="24808"/>
    <cellStyle name="Normal 6 2 2 7 3 2 2" xfId="24809"/>
    <cellStyle name="Normal 6 2 2 7 3 2 2 2" xfId="38250"/>
    <cellStyle name="Normal 6 2 2 7 3 2 3" xfId="24810"/>
    <cellStyle name="Normal 6 2 2 7 3 2 3 2" xfId="38249"/>
    <cellStyle name="Normal 6 2 2 7 3 2 4" xfId="38248"/>
    <cellStyle name="Normal 6 2 2 7 3 3" xfId="24811"/>
    <cellStyle name="Normal 6 2 2 7 3 3 2" xfId="38247"/>
    <cellStyle name="Normal 6 2 2 7 3 4" xfId="24812"/>
    <cellStyle name="Normal 6 2 2 7 3 4 2" xfId="38246"/>
    <cellStyle name="Normal 6 2 2 7 3 5" xfId="24813"/>
    <cellStyle name="Normal 6 2 2 7 3 5 2" xfId="38245"/>
    <cellStyle name="Normal 6 2 2 7 3 6" xfId="38244"/>
    <cellStyle name="Normal 6 2 2 7 4" xfId="24814"/>
    <cellStyle name="Normal 6 2 2 7 4 2" xfId="24815"/>
    <cellStyle name="Normal 6 2 2 7 4 2 2" xfId="38243"/>
    <cellStyle name="Normal 6 2 2 7 4 3" xfId="24816"/>
    <cellStyle name="Normal 6 2 2 7 4 3 2" xfId="38242"/>
    <cellStyle name="Normal 6 2 2 7 4 4" xfId="38241"/>
    <cellStyle name="Normal 6 2 2 7 5" xfId="24817"/>
    <cellStyle name="Normal 6 2 2 7 5 2" xfId="38240"/>
    <cellStyle name="Normal 6 2 2 7 6" xfId="24818"/>
    <cellStyle name="Normal 6 2 2 7 6 2" xfId="38239"/>
    <cellStyle name="Normal 6 2 2 7 7" xfId="24819"/>
    <cellStyle name="Normal 6 2 2 7 7 2" xfId="38234"/>
    <cellStyle name="Normal 6 2 2 7 8" xfId="24820"/>
    <cellStyle name="Normal 6 2 2 7 8 2" xfId="52810"/>
    <cellStyle name="Normal 6 2 2 7 9" xfId="38238"/>
    <cellStyle name="Normal 6 2 2 8" xfId="24821"/>
    <cellStyle name="Normal 6 2 2 8 2" xfId="24822"/>
    <cellStyle name="Normal 6 2 2 8 2 2" xfId="24823"/>
    <cellStyle name="Normal 6 2 2 8 2 2 2" xfId="38237"/>
    <cellStyle name="Normal 6 2 2 8 2 3" xfId="38235"/>
    <cellStyle name="Normal 6 2 2 8 3" xfId="24824"/>
    <cellStyle name="Normal 6 2 2 8 3 2" xfId="24825"/>
    <cellStyle name="Normal 6 2 2 8 3 2 2" xfId="24826"/>
    <cellStyle name="Normal 6 2 2 8 3 2 2 2" xfId="52811"/>
    <cellStyle name="Normal 6 2 2 8 3 2 3" xfId="24827"/>
    <cellStyle name="Normal 6 2 2 8 3 2 3 2" xfId="38236"/>
    <cellStyle name="Normal 6 2 2 8 3 2 4" xfId="34816"/>
    <cellStyle name="Normal 6 2 2 8 3 3" xfId="24828"/>
    <cellStyle name="Normal 6 2 2 8 3 3 2" xfId="31819"/>
    <cellStyle name="Normal 6 2 2 8 3 4" xfId="24829"/>
    <cellStyle name="Normal 6 2 2 8 3 4 2" xfId="54495"/>
    <cellStyle name="Normal 6 2 2 8 3 5" xfId="24830"/>
    <cellStyle name="Normal 6 2 2 8 3 5 2" xfId="53571"/>
    <cellStyle name="Normal 6 2 2 8 3 6" xfId="38230"/>
    <cellStyle name="Normal 6 2 2 8 4" xfId="24831"/>
    <cellStyle name="Normal 6 2 2 8 4 2" xfId="24832"/>
    <cellStyle name="Normal 6 2 2 8 4 2 2" xfId="52802"/>
    <cellStyle name="Normal 6 2 2 8 4 3" xfId="24833"/>
    <cellStyle name="Normal 6 2 2 8 4 3 2" xfId="38232"/>
    <cellStyle name="Normal 6 2 2 8 4 4" xfId="38231"/>
    <cellStyle name="Normal 6 2 2 8 5" xfId="24834"/>
    <cellStyle name="Normal 6 2 2 8 5 2" xfId="54494"/>
    <cellStyle name="Normal 6 2 2 8 6" xfId="24835"/>
    <cellStyle name="Normal 6 2 2 8 6 2" xfId="56643"/>
    <cellStyle name="Normal 6 2 2 8 7" xfId="24836"/>
    <cellStyle name="Normal 6 2 2 8 7 2" xfId="52808"/>
    <cellStyle name="Normal 6 2 2 8 8" xfId="24837"/>
    <cellStyle name="Normal 6 2 2 8 8 2" xfId="32453"/>
    <cellStyle name="Normal 6 2 2 8 9" xfId="38224"/>
    <cellStyle name="Normal 6 2 2 9" xfId="24838"/>
    <cellStyle name="Normal 6 2 2 9 2" xfId="24839"/>
    <cellStyle name="Normal 6 2 2 9 2 2" xfId="24840"/>
    <cellStyle name="Normal 6 2 2 9 2 2 2" xfId="31818"/>
    <cellStyle name="Normal 6 2 2 9 2 3" xfId="38226"/>
    <cellStyle name="Normal 6 2 2 9 3" xfId="24841"/>
    <cellStyle name="Normal 6 2 2 9 3 2" xfId="52807"/>
    <cellStyle name="Normal 6 2 2 9 4" xfId="38228"/>
    <cellStyle name="Normal 6 2 2_Risikomatrise samlet 2012" xfId="24842"/>
    <cellStyle name="Normal 6 2 20" xfId="57978"/>
    <cellStyle name="Normal 6 2 3" xfId="1866"/>
    <cellStyle name="Normal 6 2 3 10" xfId="24844"/>
    <cellStyle name="Normal 6 2 3 10 2" xfId="38227"/>
    <cellStyle name="Normal 6 2 3 11" xfId="24845"/>
    <cellStyle name="Normal 6 2 3 11 2" xfId="34815"/>
    <cellStyle name="Normal 6 2 3 12" xfId="24846"/>
    <cellStyle name="Normal 6 2 3 12 2" xfId="38221"/>
    <cellStyle name="Normal 6 2 3 13" xfId="24847"/>
    <cellStyle name="Normal 6 2 3 13 2" xfId="52806"/>
    <cellStyle name="Normal 6 2 3 14" xfId="24843"/>
    <cellStyle name="Normal 6 2 3 14 2" xfId="38225"/>
    <cellStyle name="Normal 6 2 3 15" xfId="32452"/>
    <cellStyle name="Normal 6 2 3 16" xfId="53570"/>
    <cellStyle name="Normal 6 2 3 17" xfId="56642"/>
    <cellStyle name="Normal 6 2 3 18" xfId="52805"/>
    <cellStyle name="Normal 6 2 3 19" xfId="3587"/>
    <cellStyle name="Normal 6 2 3 2" xfId="24848"/>
    <cellStyle name="Normal 6 2 3 2 2" xfId="24849"/>
    <cellStyle name="Normal 6 2 3 2 2 2" xfId="56641"/>
    <cellStyle name="Normal 6 2 3 2 3" xfId="38223"/>
    <cellStyle name="Normal 6 2 3 3" xfId="24850"/>
    <cellStyle name="Normal 6 2 3 3 2" xfId="24851"/>
    <cellStyle name="Normal 6 2 3 3 2 2" xfId="24852"/>
    <cellStyle name="Normal 6 2 3 3 2 2 2" xfId="30805"/>
    <cellStyle name="Normal 6 2 3 3 2 3" xfId="38222"/>
    <cellStyle name="Normal 6 2 3 3 3" xfId="24853"/>
    <cellStyle name="Normal 6 2 3 3 3 2" xfId="54493"/>
    <cellStyle name="Normal 6 2 3 3 4" xfId="38218"/>
    <cellStyle name="Normal 6 2 3 4" xfId="24854"/>
    <cellStyle name="Normal 6 2 3 4 2" xfId="24855"/>
    <cellStyle name="Normal 6 2 3 4 2 2" xfId="24856"/>
    <cellStyle name="Normal 6 2 3 4 2 2 2" xfId="24857"/>
    <cellStyle name="Normal 6 2 3 4 2 2 2 2" xfId="24858"/>
    <cellStyle name="Normal 6 2 3 4 2 2 2 2 2" xfId="52804"/>
    <cellStyle name="Normal 6 2 3 4 2 2 2 3" xfId="32451"/>
    <cellStyle name="Normal 6 2 3 4 2 2 3" xfId="24859"/>
    <cellStyle name="Normal 6 2 3 4 2 2 3 2" xfId="32450"/>
    <cellStyle name="Normal 6 2 3 4 2 2 4" xfId="24860"/>
    <cellStyle name="Normal 6 2 3 4 2 2 4 2" xfId="38219"/>
    <cellStyle name="Normal 6 2 3 4 2 2 5" xfId="24861"/>
    <cellStyle name="Normal 6 2 3 4 2 2 5 2" xfId="38220"/>
    <cellStyle name="Normal 6 2 3 4 2 2 6" xfId="4381"/>
    <cellStyle name="Normal 6 2 3 4 2 3" xfId="24862"/>
    <cellStyle name="Normal 6 2 3 4 2 3 2" xfId="24863"/>
    <cellStyle name="Normal 6 2 3 4 2 3 2 2" xfId="34814"/>
    <cellStyle name="Normal 6 2 3 4 2 3 3" xfId="24864"/>
    <cellStyle name="Normal 6 2 3 4 2 3 3 2" xfId="38213"/>
    <cellStyle name="Normal 6 2 3 4 2 3 4" xfId="52803"/>
    <cellStyle name="Normal 6 2 3 4 2 4" xfId="24865"/>
    <cellStyle name="Normal 6 2 3 4 2 4 2" xfId="38217"/>
    <cellStyle name="Normal 6 2 3 4 2 5" xfId="24866"/>
    <cellStyle name="Normal 6 2 3 4 2 5 2" xfId="38216"/>
    <cellStyle name="Normal 6 2 3 4 2 6" xfId="24867"/>
    <cellStyle name="Normal 6 2 3 4 2 6 2" xfId="38214"/>
    <cellStyle name="Normal 6 2 3 4 2 7" xfId="24868"/>
    <cellStyle name="Normal 6 2 3 4 2 7 2" xfId="38215"/>
    <cellStyle name="Normal 6 2 3 4 2 8" xfId="24869"/>
    <cellStyle name="Normal 6 2 3 4 2 8 2" xfId="53569"/>
    <cellStyle name="Normal 6 2 3 4 2 9" xfId="54492"/>
    <cellStyle name="Normal 6 2 3 4 3" xfId="24870"/>
    <cellStyle name="Normal 6 2 3 4 3 2" xfId="24871"/>
    <cellStyle name="Normal 6 2 3 4 3 2 2" xfId="38209"/>
    <cellStyle name="Normal 6 2 3 4 3 3" xfId="24872"/>
    <cellStyle name="Normal 6 2 3 4 3 3 2" xfId="38212"/>
    <cellStyle name="Normal 6 2 3 4 3 4" xfId="24873"/>
    <cellStyle name="Normal 6 2 3 4 3 4 2" xfId="38211"/>
    <cellStyle name="Normal 6 2 3 4 3 5" xfId="38210"/>
    <cellStyle name="Normal 6 2 3 4 4" xfId="24874"/>
    <cellStyle name="Normal 6 2 3 4 4 2" xfId="31817"/>
    <cellStyle name="Normal 6 2 3 4 5" xfId="38204"/>
    <cellStyle name="Normal 6 2 3 5" xfId="24875"/>
    <cellStyle name="Normal 6 2 3 5 2" xfId="24876"/>
    <cellStyle name="Normal 6 2 3 5 2 2" xfId="24877"/>
    <cellStyle name="Normal 6 2 3 5 2 2 2" xfId="24878"/>
    <cellStyle name="Normal 6 2 3 5 2 2 2 2" xfId="33315"/>
    <cellStyle name="Normal 6 2 3 5 2 2 3" xfId="38208"/>
    <cellStyle name="Normal 6 2 3 5 2 3" xfId="24879"/>
    <cellStyle name="Normal 6 2 3 5 2 3 2" xfId="38207"/>
    <cellStyle name="Normal 6 2 3 5 2 4" xfId="24880"/>
    <cellStyle name="Normal 6 2 3 5 2 4 2" xfId="38206"/>
    <cellStyle name="Normal 6 2 3 5 2 5" xfId="24881"/>
    <cellStyle name="Normal 6 2 3 5 2 5 2" xfId="38205"/>
    <cellStyle name="Normal 6 2 3 5 2 6" xfId="34813"/>
    <cellStyle name="Normal 6 2 3 5 3" xfId="24882"/>
    <cellStyle name="Normal 6 2 3 5 3 2" xfId="24883"/>
    <cellStyle name="Normal 6 2 3 5 3 2 2" xfId="38203"/>
    <cellStyle name="Normal 6 2 3 5 3 3" xfId="24884"/>
    <cellStyle name="Normal 6 2 3 5 3 3 2" xfId="38202"/>
    <cellStyle name="Normal 6 2 3 5 3 4" xfId="53834"/>
    <cellStyle name="Normal 6 2 3 5 4" xfId="24885"/>
    <cellStyle name="Normal 6 2 3 5 4 2" xfId="38200"/>
    <cellStyle name="Normal 6 2 3 5 5" xfId="24886"/>
    <cellStyle name="Normal 6 2 3 5 5 2" xfId="38199"/>
    <cellStyle name="Normal 6 2 3 5 6" xfId="24887"/>
    <cellStyle name="Normal 6 2 3 5 6 2" xfId="38198"/>
    <cellStyle name="Normal 6 2 3 5 7" xfId="24888"/>
    <cellStyle name="Normal 6 2 3 5 7 2" xfId="38197"/>
    <cellStyle name="Normal 6 2 3 5 8" xfId="38201"/>
    <cellStyle name="Normal 6 2 3 6" xfId="24889"/>
    <cellStyle name="Normal 6 2 3 6 2" xfId="24890"/>
    <cellStyle name="Normal 6 2 3 6 2 2" xfId="24891"/>
    <cellStyle name="Normal 6 2 3 6 2 2 2" xfId="24892"/>
    <cellStyle name="Normal 6 2 3 6 2 2 2 2" xfId="38196"/>
    <cellStyle name="Normal 6 2 3 6 2 2 3" xfId="38195"/>
    <cellStyle name="Normal 6 2 3 6 2 3" xfId="24893"/>
    <cellStyle name="Normal 6 2 3 6 2 3 2" xfId="38194"/>
    <cellStyle name="Normal 6 2 3 6 2 4" xfId="24894"/>
    <cellStyle name="Normal 6 2 3 6 2 4 2" xfId="38193"/>
    <cellStyle name="Normal 6 2 3 6 2 5" xfId="24895"/>
    <cellStyle name="Normal 6 2 3 6 2 5 2" xfId="38192"/>
    <cellStyle name="Normal 6 2 3 6 2 6" xfId="38191"/>
    <cellStyle name="Normal 6 2 3 6 3" xfId="24896"/>
    <cellStyle name="Normal 6 2 3 6 3 2" xfId="24897"/>
    <cellStyle name="Normal 6 2 3 6 3 2 2" xfId="38190"/>
    <cellStyle name="Normal 6 2 3 6 3 3" xfId="24898"/>
    <cellStyle name="Normal 6 2 3 6 3 3 2" xfId="38189"/>
    <cellStyle name="Normal 6 2 3 6 3 4" xfId="38188"/>
    <cellStyle name="Normal 6 2 3 6 4" xfId="24899"/>
    <cellStyle name="Normal 6 2 3 6 4 2" xfId="38187"/>
    <cellStyle name="Normal 6 2 3 6 5" xfId="24900"/>
    <cellStyle name="Normal 6 2 3 6 5 2" xfId="38183"/>
    <cellStyle name="Normal 6 2 3 6 6" xfId="24901"/>
    <cellStyle name="Normal 6 2 3 6 6 2" xfId="56640"/>
    <cellStyle name="Normal 6 2 3 6 7" xfId="24902"/>
    <cellStyle name="Normal 6 2 3 6 7 2" xfId="38186"/>
    <cellStyle name="Normal 6 2 3 6 8" xfId="38185"/>
    <cellStyle name="Normal 6 2 3 7" xfId="24903"/>
    <cellStyle name="Normal 6 2 3 7 2" xfId="24904"/>
    <cellStyle name="Normal 6 2 3 7 2 2" xfId="24905"/>
    <cellStyle name="Normal 6 2 3 7 2 2 2" xfId="38184"/>
    <cellStyle name="Normal 6 2 3 7 2 3" xfId="32449"/>
    <cellStyle name="Normal 6 2 3 7 3" xfId="24906"/>
    <cellStyle name="Normal 6 2 3 7 3 2" xfId="38166"/>
    <cellStyle name="Normal 6 2 3 7 4" xfId="24907"/>
    <cellStyle name="Normal 6 2 3 7 4 2" xfId="56639"/>
    <cellStyle name="Normal 6 2 3 7 5" xfId="24908"/>
    <cellStyle name="Normal 6 2 3 7 5 2" xfId="38182"/>
    <cellStyle name="Normal 6 2 3 7 6" xfId="38181"/>
    <cellStyle name="Normal 6 2 3 8" xfId="24909"/>
    <cellStyle name="Normal 6 2 3 8 2" xfId="24910"/>
    <cellStyle name="Normal 6 2 3 8 2 2" xfId="38180"/>
    <cellStyle name="Normal 6 2 3 8 3" xfId="24911"/>
    <cellStyle name="Normal 6 2 3 8 3 2" xfId="38179"/>
    <cellStyle name="Normal 6 2 3 8 4" xfId="38178"/>
    <cellStyle name="Normal 6 2 3 9" xfId="24912"/>
    <cellStyle name="Normal 6 2 3 9 2" xfId="38177"/>
    <cellStyle name="Normal 6 2 3_Risikomatrise BM 2012" xfId="24913"/>
    <cellStyle name="Normal 6 2 4" xfId="1867"/>
    <cellStyle name="Normal 6 2 4 2" xfId="24915"/>
    <cellStyle name="Normal 6 2 4 2 2" xfId="24916"/>
    <cellStyle name="Normal 6 2 4 2 2 2" xfId="24917"/>
    <cellStyle name="Normal 6 2 4 2 2 2 2" xfId="38176"/>
    <cellStyle name="Normal 6 2 4 2 2 3" xfId="38175"/>
    <cellStyle name="Normal 6 2 4 2 3" xfId="24918"/>
    <cellStyle name="Normal 6 2 4 2 3 2" xfId="38174"/>
    <cellStyle name="Normal 6 2 4 2 4" xfId="38173"/>
    <cellStyle name="Normal 6 2 4 3" xfId="24919"/>
    <cellStyle name="Normal 6 2 4 3 2" xfId="38172"/>
    <cellStyle name="Normal 6 2 4 4" xfId="30280"/>
    <cellStyle name="Normal 6 2 4 4 2" xfId="38171"/>
    <cellStyle name="Normal 6 2 4 5" xfId="24914"/>
    <cellStyle name="Normal 6 2 5" xfId="24920"/>
    <cellStyle name="Normal 6 2 5 2" xfId="24921"/>
    <cellStyle name="Normal 6 2 5 2 2" xfId="24922"/>
    <cellStyle name="Normal 6 2 5 2 2 2" xfId="38170"/>
    <cellStyle name="Normal 6 2 5 2 3" xfId="30804"/>
    <cellStyle name="Normal 6 2 5 3" xfId="24923"/>
    <cellStyle name="Normal 6 2 5 3 2" xfId="38169"/>
    <cellStyle name="Normal 6 2 5 4" xfId="38168"/>
    <cellStyle name="Normal 6 2 6" xfId="24924"/>
    <cellStyle name="Normal 6 2 6 2" xfId="24925"/>
    <cellStyle name="Normal 6 2 6 2 2" xfId="24926"/>
    <cellStyle name="Normal 6 2 6 2 2 2" xfId="38167"/>
    <cellStyle name="Normal 6 2 6 2 3" xfId="38162"/>
    <cellStyle name="Normal 6 2 6 3" xfId="24927"/>
    <cellStyle name="Normal 6 2 6 3 2" xfId="24928"/>
    <cellStyle name="Normal 6 2 6 3 2 2" xfId="24929"/>
    <cellStyle name="Normal 6 2 6 3 2 2 2" xfId="32448"/>
    <cellStyle name="Normal 6 2 6 3 2 3" xfId="24930"/>
    <cellStyle name="Normal 6 2 6 3 2 3 2" xfId="38165"/>
    <cellStyle name="Normal 6 2 6 3 2 4" xfId="38164"/>
    <cellStyle name="Normal 6 2 6 3 3" xfId="24931"/>
    <cellStyle name="Normal 6 2 6 3 3 2" xfId="38163"/>
    <cellStyle name="Normal 6 2 6 3 4" xfId="24932"/>
    <cellStyle name="Normal 6 2 6 3 4 2" xfId="53568"/>
    <cellStyle name="Normal 6 2 6 3 5" xfId="24933"/>
    <cellStyle name="Normal 6 2 6 3 5 2" xfId="38159"/>
    <cellStyle name="Normal 6 2 6 3 6" xfId="52798"/>
    <cellStyle name="Normal 6 2 6 4" xfId="24934"/>
    <cellStyle name="Normal 6 2 6 4 2" xfId="24935"/>
    <cellStyle name="Normal 6 2 6 4 2 2" xfId="38161"/>
    <cellStyle name="Normal 6 2 6 4 3" xfId="24936"/>
    <cellStyle name="Normal 6 2 6 4 3 2" xfId="38160"/>
    <cellStyle name="Normal 6 2 6 4 4" xfId="32007"/>
    <cellStyle name="Normal 6 2 6 5" xfId="24937"/>
    <cellStyle name="Normal 6 2 6 5 2" xfId="31816"/>
    <cellStyle name="Normal 6 2 6 6" xfId="24938"/>
    <cellStyle name="Normal 6 2 6 6 2" xfId="38155"/>
    <cellStyle name="Normal 6 2 6 7" xfId="24939"/>
    <cellStyle name="Normal 6 2 6 7 2" xfId="52801"/>
    <cellStyle name="Normal 6 2 6 8" xfId="24940"/>
    <cellStyle name="Normal 6 2 6 8 2" xfId="38157"/>
    <cellStyle name="Normal 6 2 6 9" xfId="38156"/>
    <cellStyle name="Normal 6 2 7" xfId="24941"/>
    <cellStyle name="Normal 6 2 7 2" xfId="24942"/>
    <cellStyle name="Normal 6 2 7 2 2" xfId="24943"/>
    <cellStyle name="Normal 6 2 7 2 2 2" xfId="34812"/>
    <cellStyle name="Normal 6 2 7 2 3" xfId="38152"/>
    <cellStyle name="Normal 6 2 7 3" xfId="24944"/>
    <cellStyle name="Normal 6 2 7 3 2" xfId="52800"/>
    <cellStyle name="Normal 6 2 7 4" xfId="38154"/>
    <cellStyle name="Normal 6 2 8" xfId="24945"/>
    <cellStyle name="Normal 6 2 8 2" xfId="24946"/>
    <cellStyle name="Normal 6 2 8 2 2" xfId="24947"/>
    <cellStyle name="Normal 6 2 8 2 2 2" xfId="38153"/>
    <cellStyle name="Normal 6 2 8 2 3" xfId="53567"/>
    <cellStyle name="Normal 6 2 8 3" xfId="24948"/>
    <cellStyle name="Normal 6 2 8 3 2" xfId="38149"/>
    <cellStyle name="Normal 6 2 8 4" xfId="52799"/>
    <cellStyle name="Normal 6 2 9" xfId="24949"/>
    <cellStyle name="Normal 6 2 9 2" xfId="24950"/>
    <cellStyle name="Normal 6 2 9 2 2" xfId="38151"/>
    <cellStyle name="Normal 6 2 9 3" xfId="24951"/>
    <cellStyle name="Normal 6 2 9 3 2" xfId="24952"/>
    <cellStyle name="Normal 6 2 9 3 2 2" xfId="24953"/>
    <cellStyle name="Normal 6 2 9 3 2 2 2" xfId="38150"/>
    <cellStyle name="Normal 6 2 9 3 2 3" xfId="53566"/>
    <cellStyle name="Normal 6 2 9 3 3" xfId="24954"/>
    <cellStyle name="Normal 6 2 9 3 3 2" xfId="38133"/>
    <cellStyle name="Normal 6 2 9 3 4" xfId="24955"/>
    <cellStyle name="Normal 6 2 9 3 4 2" xfId="33314"/>
    <cellStyle name="Normal 6 2 9 3 5" xfId="24956"/>
    <cellStyle name="Normal 6 2 9 3 5 2" xfId="32447"/>
    <cellStyle name="Normal 6 2 9 3 6" xfId="38148"/>
    <cellStyle name="Normal 6 2 9 4" xfId="24957"/>
    <cellStyle name="Normal 6 2 9 4 2" xfId="24958"/>
    <cellStyle name="Normal 6 2 9 4 2 2" xfId="38132"/>
    <cellStyle name="Normal 6 2 9 4 3" xfId="24959"/>
    <cellStyle name="Normal 6 2 9 4 3 2" xfId="56638"/>
    <cellStyle name="Normal 6 2 9 4 4" xfId="38147"/>
    <cellStyle name="Normal 6 2 9 5" xfId="24960"/>
    <cellStyle name="Normal 6 2 9 5 2" xfId="38146"/>
    <cellStyle name="Normal 6 2 9 6" xfId="24961"/>
    <cellStyle name="Normal 6 2 9 6 2" xfId="38145"/>
    <cellStyle name="Normal 6 2 9 7" xfId="24962"/>
    <cellStyle name="Normal 6 2 9 7 2" xfId="38144"/>
    <cellStyle name="Normal 6 2 9 8" xfId="24963"/>
    <cellStyle name="Normal 6 2 9 8 2" xfId="38143"/>
    <cellStyle name="Normal 6 2 9 9" xfId="38142"/>
    <cellStyle name="Normal 6 2_Risikomatrise BM 2011" xfId="1868"/>
    <cellStyle name="Normal 6 20" xfId="57751"/>
    <cellStyle name="Normal 6 21" xfId="57859"/>
    <cellStyle name="Normal 6 22" xfId="57977"/>
    <cellStyle name="Normal 6 3" xfId="1869"/>
    <cellStyle name="Normal 6 3 10" xfId="24965"/>
    <cellStyle name="Normal 6 3 10 2" xfId="24966"/>
    <cellStyle name="Normal 6 3 10 2 2" xfId="38141"/>
    <cellStyle name="Normal 6 3 10 3" xfId="38140"/>
    <cellStyle name="Normal 6 3 11" xfId="24967"/>
    <cellStyle name="Normal 6 3 11 2" xfId="24968"/>
    <cellStyle name="Normal 6 3 11 2 2" xfId="24969"/>
    <cellStyle name="Normal 6 3 11 2 2 2" xfId="24970"/>
    <cellStyle name="Normal 6 3 11 2 2 2 2" xfId="38139"/>
    <cellStyle name="Normal 6 3 11 2 2 3" xfId="33371"/>
    <cellStyle name="Normal 6 3 11 2 3" xfId="24971"/>
    <cellStyle name="Normal 6 3 11 2 3 2" xfId="38137"/>
    <cellStyle name="Normal 6 3 11 2 4" xfId="24972"/>
    <cellStyle name="Normal 6 3 11 2 4 2" xfId="38136"/>
    <cellStyle name="Normal 6 3 11 2 5" xfId="24973"/>
    <cellStyle name="Normal 6 3 11 2 5 2" xfId="38135"/>
    <cellStyle name="Normal 6 3 11 2 6" xfId="38134"/>
    <cellStyle name="Normal 6 3 11 3" xfId="24974"/>
    <cellStyle name="Normal 6 3 11 3 2" xfId="24975"/>
    <cellStyle name="Normal 6 3 11 3 2 2" xfId="34810"/>
    <cellStyle name="Normal 6 3 11 3 3" xfId="24976"/>
    <cellStyle name="Normal 6 3 11 3 3 2" xfId="38119"/>
    <cellStyle name="Normal 6 3 11 3 4" xfId="52797"/>
    <cellStyle name="Normal 6 3 11 4" xfId="24977"/>
    <cellStyle name="Normal 6 3 11 4 2" xfId="33757"/>
    <cellStyle name="Normal 6 3 11 5" xfId="24978"/>
    <cellStyle name="Normal 6 3 11 5 2" xfId="38138"/>
    <cellStyle name="Normal 6 3 11 6" xfId="24979"/>
    <cellStyle name="Normal 6 3 11 6 2" xfId="30803"/>
    <cellStyle name="Normal 6 3 11 7" xfId="24980"/>
    <cellStyle name="Normal 6 3 11 7 2" xfId="32446"/>
    <cellStyle name="Normal 6 3 11 8" xfId="38131"/>
    <cellStyle name="Normal 6 3 12" xfId="24981"/>
    <cellStyle name="Normal 6 3 12 2" xfId="24982"/>
    <cellStyle name="Normal 6 3 12 2 2" xfId="24983"/>
    <cellStyle name="Normal 6 3 12 2 2 2" xfId="24984"/>
    <cellStyle name="Normal 6 3 12 2 2 2 2" xfId="38130"/>
    <cellStyle name="Normal 6 3 12 2 2 3" xfId="38129"/>
    <cellStyle name="Normal 6 3 12 2 3" xfId="24985"/>
    <cellStyle name="Normal 6 3 12 2 3 2" xfId="38128"/>
    <cellStyle name="Normal 6 3 12 2 4" xfId="24986"/>
    <cellStyle name="Normal 6 3 12 2 4 2" xfId="38127"/>
    <cellStyle name="Normal 6 3 12 2 5" xfId="24987"/>
    <cellStyle name="Normal 6 3 12 2 5 2" xfId="38126"/>
    <cellStyle name="Normal 6 3 12 2 6" xfId="38125"/>
    <cellStyle name="Normal 6 3 12 3" xfId="24988"/>
    <cellStyle name="Normal 6 3 12 3 2" xfId="24989"/>
    <cellStyle name="Normal 6 3 12 3 2 2" xfId="38124"/>
    <cellStyle name="Normal 6 3 12 3 3" xfId="24990"/>
    <cellStyle name="Normal 6 3 12 3 3 2" xfId="30802"/>
    <cellStyle name="Normal 6 3 12 3 4" xfId="38123"/>
    <cellStyle name="Normal 6 3 12 4" xfId="24991"/>
    <cellStyle name="Normal 6 3 12 4 2" xfId="38122"/>
    <cellStyle name="Normal 6 3 12 5" xfId="24992"/>
    <cellStyle name="Normal 6 3 12 5 2" xfId="38121"/>
    <cellStyle name="Normal 6 3 12 6" xfId="24993"/>
    <cellStyle name="Normal 6 3 12 6 2" xfId="38120"/>
    <cellStyle name="Normal 6 3 12 7" xfId="24994"/>
    <cellStyle name="Normal 6 3 12 7 2" xfId="54489"/>
    <cellStyle name="Normal 6 3 12 8" xfId="24995"/>
    <cellStyle name="Normal 6 3 12 8 2" xfId="38118"/>
    <cellStyle name="Normal 6 3 12 9" xfId="38117"/>
    <cellStyle name="Normal 6 3 13" xfId="24996"/>
    <cellStyle name="Normal 6 3 13 2" xfId="24997"/>
    <cellStyle name="Normal 6 3 13 2 2" xfId="30801"/>
    <cellStyle name="Normal 6 3 13 3" xfId="24998"/>
    <cellStyle name="Normal 6 3 13 3 2" xfId="38116"/>
    <cellStyle name="Normal 6 3 13 4" xfId="24999"/>
    <cellStyle name="Normal 6 3 13 4 2" xfId="38115"/>
    <cellStyle name="Normal 6 3 13 5" xfId="38114"/>
    <cellStyle name="Normal 6 3 14" xfId="25000"/>
    <cellStyle name="Normal 6 3 14 2" xfId="38113"/>
    <cellStyle name="Normal 6 3 15" xfId="30281"/>
    <cellStyle name="Normal 6 3 15 2" xfId="38112"/>
    <cellStyle name="Normal 6 3 16" xfId="24964"/>
    <cellStyle name="Normal 6 3 17" xfId="38111"/>
    <cellStyle name="Normal 6 3 18" xfId="3588"/>
    <cellStyle name="Normal 6 3 2" xfId="1870"/>
    <cellStyle name="Normal 6 3 2 10" xfId="25002"/>
    <cellStyle name="Normal 6 3 2 10 2" xfId="38110"/>
    <cellStyle name="Normal 6 3 2 11" xfId="30282"/>
    <cellStyle name="Normal 6 3 2 11 2" xfId="38109"/>
    <cellStyle name="Normal 6 3 2 12" xfId="25001"/>
    <cellStyle name="Normal 6 3 2 13" xfId="38108"/>
    <cellStyle name="Normal 6 3 2 14" xfId="3589"/>
    <cellStyle name="Normal 6 3 2 2" xfId="1871"/>
    <cellStyle name="Normal 6 3 2 2 10" xfId="25004"/>
    <cellStyle name="Normal 6 3 2 2 10 2" xfId="25005"/>
    <cellStyle name="Normal 6 3 2 2 10 2 2" xfId="25006"/>
    <cellStyle name="Normal 6 3 2 2 10 2 2 2" xfId="25007"/>
    <cellStyle name="Normal 6 3 2 2 10 2 2 2 2" xfId="38107"/>
    <cellStyle name="Normal 6 3 2 2 10 2 2 3" xfId="38106"/>
    <cellStyle name="Normal 6 3 2 2 10 2 3" xfId="25008"/>
    <cellStyle name="Normal 6 3 2 2 10 2 3 2" xfId="38105"/>
    <cellStyle name="Normal 6 3 2 2 10 2 4" xfId="25009"/>
    <cellStyle name="Normal 6 3 2 2 10 2 4 2" xfId="38104"/>
    <cellStyle name="Normal 6 3 2 2 10 2 5" xfId="25010"/>
    <cellStyle name="Normal 6 3 2 2 10 2 5 2" xfId="38103"/>
    <cellStyle name="Normal 6 3 2 2 10 2 6" xfId="38102"/>
    <cellStyle name="Normal 6 3 2 2 10 3" xfId="25011"/>
    <cellStyle name="Normal 6 3 2 2 10 3 2" xfId="25012"/>
    <cellStyle name="Normal 6 3 2 2 10 3 2 2" xfId="38101"/>
    <cellStyle name="Normal 6 3 2 2 10 3 3" xfId="25013"/>
    <cellStyle name="Normal 6 3 2 2 10 3 3 2" xfId="38100"/>
    <cellStyle name="Normal 6 3 2 2 10 3 4" xfId="38099"/>
    <cellStyle name="Normal 6 3 2 2 10 4" xfId="25014"/>
    <cellStyle name="Normal 6 3 2 2 10 4 2" xfId="38098"/>
    <cellStyle name="Normal 6 3 2 2 10 5" xfId="25015"/>
    <cellStyle name="Normal 6 3 2 2 10 5 2" xfId="38097"/>
    <cellStyle name="Normal 6 3 2 2 10 6" xfId="25016"/>
    <cellStyle name="Normal 6 3 2 2 10 6 2" xfId="38096"/>
    <cellStyle name="Normal 6 3 2 2 10 7" xfId="25017"/>
    <cellStyle name="Normal 6 3 2 2 10 7 2" xfId="38095"/>
    <cellStyle name="Normal 6 3 2 2 10 8" xfId="38094"/>
    <cellStyle name="Normal 6 3 2 2 11" xfId="25018"/>
    <cellStyle name="Normal 6 3 2 2 11 2" xfId="25019"/>
    <cellStyle name="Normal 6 3 2 2 11 2 2" xfId="25020"/>
    <cellStyle name="Normal 6 3 2 2 11 2 2 2" xfId="38093"/>
    <cellStyle name="Normal 6 3 2 2 11 2 3" xfId="38092"/>
    <cellStyle name="Normal 6 3 2 2 11 3" xfId="25021"/>
    <cellStyle name="Normal 6 3 2 2 11 3 2" xfId="53830"/>
    <cellStyle name="Normal 6 3 2 2 11 4" xfId="25022"/>
    <cellStyle name="Normal 6 3 2 2 11 4 2" xfId="57390"/>
    <cellStyle name="Normal 6 3 2 2 11 5" xfId="25023"/>
    <cellStyle name="Normal 6 3 2 2 11 5 2" xfId="38090"/>
    <cellStyle name="Normal 6 3 2 2 11 6" xfId="38089"/>
    <cellStyle name="Normal 6 3 2 2 12" xfId="25024"/>
    <cellStyle name="Normal 6 3 2 2 12 2" xfId="25025"/>
    <cellStyle name="Normal 6 3 2 2 12 2 2" xfId="38088"/>
    <cellStyle name="Normal 6 3 2 2 12 3" xfId="25026"/>
    <cellStyle name="Normal 6 3 2 2 12 3 2" xfId="38087"/>
    <cellStyle name="Normal 6 3 2 2 12 4" xfId="33756"/>
    <cellStyle name="Normal 6 3 2 2 13" xfId="25027"/>
    <cellStyle name="Normal 6 3 2 2 13 2" xfId="38091"/>
    <cellStyle name="Normal 6 3 2 2 14" xfId="25028"/>
    <cellStyle name="Normal 6 3 2 2 14 2" xfId="55554"/>
    <cellStyle name="Normal 6 3 2 2 15" xfId="25029"/>
    <cellStyle name="Normal 6 3 2 2 15 2" xfId="38086"/>
    <cellStyle name="Normal 6 3 2 2 16" xfId="25030"/>
    <cellStyle name="Normal 6 3 2 2 16 2" xfId="38085"/>
    <cellStyle name="Normal 6 3 2 2 17" xfId="25031"/>
    <cellStyle name="Normal 6 3 2 2 17 2" xfId="32445"/>
    <cellStyle name="Normal 6 3 2 2 18" xfId="25003"/>
    <cellStyle name="Normal 6 3 2 2 18 2" xfId="38083"/>
    <cellStyle name="Normal 6 3 2 2 19" xfId="33755"/>
    <cellStyle name="Normal 6 3 2 2 2" xfId="1872"/>
    <cellStyle name="Normal 6 3 2 2 2 10" xfId="53762"/>
    <cellStyle name="Normal 6 3 2 2 2 11" xfId="3591"/>
    <cellStyle name="Normal 6 3 2 2 2 2" xfId="25033"/>
    <cellStyle name="Normal 6 3 2 2 2 2 10" xfId="38079"/>
    <cellStyle name="Normal 6 3 2 2 2 2 2" xfId="25034"/>
    <cellStyle name="Normal 6 3 2 2 2 2 2 2" xfId="25035"/>
    <cellStyle name="Normal 6 3 2 2 2 2 2 2 2" xfId="25036"/>
    <cellStyle name="Normal 6 3 2 2 2 2 2 2 2 2" xfId="38084"/>
    <cellStyle name="Normal 6 3 2 2 2 2 2 2 3" xfId="53832"/>
    <cellStyle name="Normal 6 3 2 2 2 2 2 3" xfId="25037"/>
    <cellStyle name="Normal 6 3 2 2 2 2 2 3 2" xfId="38081"/>
    <cellStyle name="Normal 6 3 2 2 2 2 2 4" xfId="38080"/>
    <cellStyle name="Normal 6 3 2 2 2 2 3" xfId="25038"/>
    <cellStyle name="Normal 6 3 2 2 2 2 3 2" xfId="25039"/>
    <cellStyle name="Normal 6 3 2 2 2 2 3 2 2" xfId="25040"/>
    <cellStyle name="Normal 6 3 2 2 2 2 3 2 2 2" xfId="31814"/>
    <cellStyle name="Normal 6 3 2 2 2 2 3 2 3" xfId="33754"/>
    <cellStyle name="Normal 6 3 2 2 2 2 3 3" xfId="25041"/>
    <cellStyle name="Normal 6 3 2 2 2 2 3 3 2" xfId="52796"/>
    <cellStyle name="Normal 6 3 2 2 2 2 3 4" xfId="38078"/>
    <cellStyle name="Normal 6 3 2 2 2 2 4" xfId="25042"/>
    <cellStyle name="Normal 6 3 2 2 2 2 4 2" xfId="25043"/>
    <cellStyle name="Normal 6 3 2 2 2 2 4 2 2" xfId="25044"/>
    <cellStyle name="Normal 6 3 2 2 2 2 4 2 2 2" xfId="54490"/>
    <cellStyle name="Normal 6 3 2 2 2 2 4 2 3" xfId="25045"/>
    <cellStyle name="Normal 6 3 2 2 2 2 4 2 3 2" xfId="38082"/>
    <cellStyle name="Normal 6 3 2 2 2 2 4 2 4" xfId="38058"/>
    <cellStyle name="Normal 6 3 2 2 2 2 4 3" xfId="25046"/>
    <cellStyle name="Normal 6 3 2 2 2 2 4 3 2" xfId="52794"/>
    <cellStyle name="Normal 6 3 2 2 2 2 4 4" xfId="25047"/>
    <cellStyle name="Normal 6 3 2 2 2 2 4 4 2" xfId="38077"/>
    <cellStyle name="Normal 6 3 2 2 2 2 4 5" xfId="25048"/>
    <cellStyle name="Normal 6 3 2 2 2 2 4 5 2" xfId="38076"/>
    <cellStyle name="Normal 6 3 2 2 2 2 4 6" xfId="38075"/>
    <cellStyle name="Normal 6 3 2 2 2 2 5" xfId="25049"/>
    <cellStyle name="Normal 6 3 2 2 2 2 5 2" xfId="25050"/>
    <cellStyle name="Normal 6 3 2 2 2 2 5 2 2" xfId="38074"/>
    <cellStyle name="Normal 6 3 2 2 2 2 5 3" xfId="25051"/>
    <cellStyle name="Normal 6 3 2 2 2 2 5 3 2" xfId="38073"/>
    <cellStyle name="Normal 6 3 2 2 2 2 5 4" xfId="38072"/>
    <cellStyle name="Normal 6 3 2 2 2 2 6" xfId="25052"/>
    <cellStyle name="Normal 6 3 2 2 2 2 6 2" xfId="38071"/>
    <cellStyle name="Normal 6 3 2 2 2 2 7" xfId="25053"/>
    <cellStyle name="Normal 6 3 2 2 2 2 7 2" xfId="38070"/>
    <cellStyle name="Normal 6 3 2 2 2 2 8" xfId="25054"/>
    <cellStyle name="Normal 6 3 2 2 2 2 8 2" xfId="38069"/>
    <cellStyle name="Normal 6 3 2 2 2 2 9" xfId="25055"/>
    <cellStyle name="Normal 6 3 2 2 2 2 9 2" xfId="38068"/>
    <cellStyle name="Normal 6 3 2 2 2 2_Risikomatrise samlet 2012" xfId="25056"/>
    <cellStyle name="Normal 6 3 2 2 2 3" xfId="25057"/>
    <cellStyle name="Normal 6 3 2 2 2 3 2" xfId="25058"/>
    <cellStyle name="Normal 6 3 2 2 2 3 2 2" xfId="25059"/>
    <cellStyle name="Normal 6 3 2 2 2 3 2 2 2" xfId="30800"/>
    <cellStyle name="Normal 6 3 2 2 2 3 2 3" xfId="38067"/>
    <cellStyle name="Normal 6 3 2 2 2 3 3" xfId="25060"/>
    <cellStyle name="Normal 6 3 2 2 2 3 3 2" xfId="25061"/>
    <cellStyle name="Normal 6 3 2 2 2 3 3 2 2" xfId="25062"/>
    <cellStyle name="Normal 6 3 2 2 2 3 3 2 2 2" xfId="33772"/>
    <cellStyle name="Normal 6 3 2 2 2 3 3 2 3" xfId="25063"/>
    <cellStyle name="Normal 6 3 2 2 2 3 3 2 3 2" xfId="38454"/>
    <cellStyle name="Normal 6 3 2 2 2 3 3 2 4" xfId="53831"/>
    <cellStyle name="Normal 6 3 2 2 2 3 3 3" xfId="25064"/>
    <cellStyle name="Normal 6 3 2 2 2 3 3 3 2" xfId="38065"/>
    <cellStyle name="Normal 6 3 2 2 2 3 3 4" xfId="25065"/>
    <cellStyle name="Normal 6 3 2 2 2 3 3 4 2" xfId="38064"/>
    <cellStyle name="Normal 6 3 2 2 2 3 3 5" xfId="25066"/>
    <cellStyle name="Normal 6 3 2 2 2 3 3 5 2" xfId="38059"/>
    <cellStyle name="Normal 6 3 2 2 2 3 3 6" xfId="52795"/>
    <cellStyle name="Normal 6 3 2 2 2 3 4" xfId="25067"/>
    <cellStyle name="Normal 6 3 2 2 2 3 4 2" xfId="25068"/>
    <cellStyle name="Normal 6 3 2 2 2 3 4 2 2" xfId="38063"/>
    <cellStyle name="Normal 6 3 2 2 2 3 4 3" xfId="25069"/>
    <cellStyle name="Normal 6 3 2 2 2 3 4 3 2" xfId="38062"/>
    <cellStyle name="Normal 6 3 2 2 2 3 4 4" xfId="33753"/>
    <cellStyle name="Normal 6 3 2 2 2 3 5" xfId="25070"/>
    <cellStyle name="Normal 6 3 2 2 2 3 5 2" xfId="38066"/>
    <cellStyle name="Normal 6 3 2 2 2 3 6" xfId="25071"/>
    <cellStyle name="Normal 6 3 2 2 2 3 6 2" xfId="38060"/>
    <cellStyle name="Normal 6 3 2 2 2 3 7" xfId="25072"/>
    <cellStyle name="Normal 6 3 2 2 2 3 7 2" xfId="34809"/>
    <cellStyle name="Normal 6 3 2 2 2 3 8" xfId="25073"/>
    <cellStyle name="Normal 6 3 2 2 2 3 8 2" xfId="54488"/>
    <cellStyle name="Normal 6 3 2 2 2 3 9" xfId="38057"/>
    <cellStyle name="Normal 6 3 2 2 2 4" xfId="25074"/>
    <cellStyle name="Normal 6 3 2 2 2 4 2" xfId="25075"/>
    <cellStyle name="Normal 6 3 2 2 2 4 2 2" xfId="38038"/>
    <cellStyle name="Normal 6 3 2 2 2 4 3" xfId="52792"/>
    <cellStyle name="Normal 6 3 2 2 2 5" xfId="25076"/>
    <cellStyle name="Normal 6 3 2 2 2 5 2" xfId="38056"/>
    <cellStyle name="Normal 6 3 2 2 2 6" xfId="25077"/>
    <cellStyle name="Normal 6 3 2 2 2 6 2" xfId="38055"/>
    <cellStyle name="Normal 6 3 2 2 2 7" xfId="30283"/>
    <cellStyle name="Normal 6 3 2 2 2 7 2" xfId="38054"/>
    <cellStyle name="Normal 6 3 2 2 2 8" xfId="25032"/>
    <cellStyle name="Normal 6 3 2 2 2 9" xfId="33243"/>
    <cellStyle name="Normal 6 3 2 2 2_Score samlet Q4 2011" xfId="25078"/>
    <cellStyle name="Normal 6 3 2 2 20" xfId="38053"/>
    <cellStyle name="Normal 6 3 2 2 21" xfId="38052"/>
    <cellStyle name="Normal 6 3 2 2 22" xfId="38051"/>
    <cellStyle name="Normal 6 3 2 2 23" xfId="3590"/>
    <cellStyle name="Normal 6 3 2 2 3" xfId="1873"/>
    <cellStyle name="Normal 6 3 2 2 3 2" xfId="25080"/>
    <cellStyle name="Normal 6 3 2 2 3 2 2" xfId="25081"/>
    <cellStyle name="Normal 6 3 2 2 3 2 2 2" xfId="25082"/>
    <cellStyle name="Normal 6 3 2 2 3 2 2 2 2" xfId="38050"/>
    <cellStyle name="Normal 6 3 2 2 3 2 2 3" xfId="38049"/>
    <cellStyle name="Normal 6 3 2 2 3 2 3" xfId="25083"/>
    <cellStyle name="Normal 6 3 2 2 3 2 3 2" xfId="38048"/>
    <cellStyle name="Normal 6 3 2 2 3 2 4" xfId="38047"/>
    <cellStyle name="Normal 6 3 2 2 3 3" xfId="25084"/>
    <cellStyle name="Normal 6 3 2 2 3 3 2" xfId="25085"/>
    <cellStyle name="Normal 6 3 2 2 3 3 2 2" xfId="38046"/>
    <cellStyle name="Normal 6 3 2 2 3 3 3" xfId="38045"/>
    <cellStyle name="Normal 6 3 2 2 3 4" xfId="25086"/>
    <cellStyle name="Normal 6 3 2 2 3 4 2" xfId="38044"/>
    <cellStyle name="Normal 6 3 2 2 3 5" xfId="25087"/>
    <cellStyle name="Normal 6 3 2 2 3 5 2" xfId="33752"/>
    <cellStyle name="Normal 6 3 2 2 3 6" xfId="30284"/>
    <cellStyle name="Normal 6 3 2 2 3 6 2" xfId="38061"/>
    <cellStyle name="Normal 6 3 2 2 3 7" xfId="25079"/>
    <cellStyle name="Normal 6 3 2 2 3 8" xfId="38041"/>
    <cellStyle name="Normal 6 3 2 2 3 9" xfId="3592"/>
    <cellStyle name="Normal 6 3 2 2 3_Score samlet Q4 2011" xfId="25088"/>
    <cellStyle name="Normal 6 3 2 2 4" xfId="1874"/>
    <cellStyle name="Normal 6 3 2 2 4 2" xfId="25090"/>
    <cellStyle name="Normal 6 3 2 2 4 2 2" xfId="25091"/>
    <cellStyle name="Normal 6 3 2 2 4 2 2 2" xfId="38043"/>
    <cellStyle name="Normal 6 3 2 2 4 2 3" xfId="38039"/>
    <cellStyle name="Normal 6 3 2 2 4 3" xfId="25092"/>
    <cellStyle name="Normal 6 3 2 2 4 3 2" xfId="52793"/>
    <cellStyle name="Normal 6 3 2 2 4 4" xfId="25093"/>
    <cellStyle name="Normal 6 3 2 2 4 4 2" xfId="38042"/>
    <cellStyle name="Normal 6 3 2 2 4 5" xfId="30285"/>
    <cellStyle name="Normal 6 3 2 2 4 5 2" xfId="32444"/>
    <cellStyle name="Normal 6 3 2 2 4 6" xfId="25089"/>
    <cellStyle name="Normal 6 3 2 2 4 7" xfId="38040"/>
    <cellStyle name="Normal 6 3 2 2 4 8" xfId="3593"/>
    <cellStyle name="Normal 6 3 2 2 5" xfId="1875"/>
    <cellStyle name="Normal 6 3 2 2 5 2" xfId="25095"/>
    <cellStyle name="Normal 6 3 2 2 5 2 2" xfId="25096"/>
    <cellStyle name="Normal 6 3 2 2 5 2 2 2" xfId="38008"/>
    <cellStyle name="Normal 6 3 2 2 5 2 3" xfId="56637"/>
    <cellStyle name="Normal 6 3 2 2 5 3" xfId="25097"/>
    <cellStyle name="Normal 6 3 2 2 5 3 2" xfId="34808"/>
    <cellStyle name="Normal 6 3 2 2 5 4" xfId="25098"/>
    <cellStyle name="Normal 6 3 2 2 5 4 2" xfId="54487"/>
    <cellStyle name="Normal 6 3 2 2 5 5" xfId="30286"/>
    <cellStyle name="Normal 6 3 2 2 5 5 2" xfId="38037"/>
    <cellStyle name="Normal 6 3 2 2 5 6" xfId="25094"/>
    <cellStyle name="Normal 6 3 2 2 5 7" xfId="33369"/>
    <cellStyle name="Normal 6 3 2 2 5 8" xfId="3594"/>
    <cellStyle name="Normal 6 3 2 2 6" xfId="25099"/>
    <cellStyle name="Normal 6 3 2 2 6 2" xfId="25100"/>
    <cellStyle name="Normal 6 3 2 2 6 2 2" xfId="25101"/>
    <cellStyle name="Normal 6 3 2 2 6 2 2 2" xfId="38036"/>
    <cellStyle name="Normal 6 3 2 2 6 2 3" xfId="38035"/>
    <cellStyle name="Normal 6 3 2 2 6 3" xfId="25102"/>
    <cellStyle name="Normal 6 3 2 2 6 3 2" xfId="38034"/>
    <cellStyle name="Normal 6 3 2 2 6 4" xfId="38033"/>
    <cellStyle name="Normal 6 3 2 2 7" xfId="25103"/>
    <cellStyle name="Normal 6 3 2 2 7 2" xfId="25104"/>
    <cellStyle name="Normal 6 3 2 2 7 2 2" xfId="25105"/>
    <cellStyle name="Normal 6 3 2 2 7 2 2 2" xfId="38032"/>
    <cellStyle name="Normal 6 3 2 2 7 2 3" xfId="38031"/>
    <cellStyle name="Normal 6 3 2 2 7 3" xfId="25106"/>
    <cellStyle name="Normal 6 3 2 2 7 3 2" xfId="38030"/>
    <cellStyle name="Normal 6 3 2 2 7 4" xfId="38029"/>
    <cellStyle name="Normal 6 3 2 2 8" xfId="25107"/>
    <cellStyle name="Normal 6 3 2 2 8 2" xfId="25108"/>
    <cellStyle name="Normal 6 3 2 2 8 2 2" xfId="25109"/>
    <cellStyle name="Normal 6 3 2 2 8 2 2 2" xfId="25110"/>
    <cellStyle name="Normal 6 3 2 2 8 2 2 2 2" xfId="38028"/>
    <cellStyle name="Normal 6 3 2 2 8 2 2 3" xfId="38027"/>
    <cellStyle name="Normal 6 3 2 2 8 2 3" xfId="25111"/>
    <cellStyle name="Normal 6 3 2 2 8 2 3 2" xfId="38026"/>
    <cellStyle name="Normal 6 3 2 2 8 2 4" xfId="25112"/>
    <cellStyle name="Normal 6 3 2 2 8 2 4 2" xfId="38025"/>
    <cellStyle name="Normal 6 3 2 2 8 2 5" xfId="25113"/>
    <cellStyle name="Normal 6 3 2 2 8 2 5 2" xfId="38024"/>
    <cellStyle name="Normal 6 3 2 2 8 2 6" xfId="38023"/>
    <cellStyle name="Normal 6 3 2 2 8 3" xfId="25114"/>
    <cellStyle name="Normal 6 3 2 2 8 3 2" xfId="25115"/>
    <cellStyle name="Normal 6 3 2 2 8 3 2 2" xfId="38022"/>
    <cellStyle name="Normal 6 3 2 2 8 3 3" xfId="25116"/>
    <cellStyle name="Normal 6 3 2 2 8 3 3 2" xfId="38021"/>
    <cellStyle name="Normal 6 3 2 2 8 3 4" xfId="38020"/>
    <cellStyle name="Normal 6 3 2 2 8 4" xfId="25117"/>
    <cellStyle name="Normal 6 3 2 2 8 4 2" xfId="38019"/>
    <cellStyle name="Normal 6 3 2 2 8 5" xfId="25118"/>
    <cellStyle name="Normal 6 3 2 2 8 5 2" xfId="38018"/>
    <cellStyle name="Normal 6 3 2 2 8 6" xfId="25119"/>
    <cellStyle name="Normal 6 3 2 2 8 6 2" xfId="38017"/>
    <cellStyle name="Normal 6 3 2 2 8 7" xfId="25120"/>
    <cellStyle name="Normal 6 3 2 2 8 7 2" xfId="30799"/>
    <cellStyle name="Normal 6 3 2 2 8 8" xfId="38016"/>
    <cellStyle name="Normal 6 3 2 2 9" xfId="25121"/>
    <cellStyle name="Normal 6 3 2 2 9 2" xfId="25122"/>
    <cellStyle name="Normal 6 3 2 2 9 2 2" xfId="25123"/>
    <cellStyle name="Normal 6 3 2 2 9 2 2 2" xfId="25124"/>
    <cellStyle name="Normal 6 3 2 2 9 2 2 2 2" xfId="38015"/>
    <cellStyle name="Normal 6 3 2 2 9 2 2 3" xfId="38014"/>
    <cellStyle name="Normal 6 3 2 2 9 2 3" xfId="25125"/>
    <cellStyle name="Normal 6 3 2 2 9 2 3 2" xfId="52791"/>
    <cellStyle name="Normal 6 3 2 2 9 2 4" xfId="25126"/>
    <cellStyle name="Normal 6 3 2 2 9 2 4 2" xfId="33370"/>
    <cellStyle name="Normal 6 3 2 2 9 2 5" xfId="25127"/>
    <cellStyle name="Normal 6 3 2 2 9 2 5 2" xfId="38013"/>
    <cellStyle name="Normal 6 3 2 2 9 2 6" xfId="38012"/>
    <cellStyle name="Normal 6 3 2 2 9 3" xfId="25128"/>
    <cellStyle name="Normal 6 3 2 2 9 3 2" xfId="25129"/>
    <cellStyle name="Normal 6 3 2 2 9 3 2 2" xfId="38011"/>
    <cellStyle name="Normal 6 3 2 2 9 3 3" xfId="25130"/>
    <cellStyle name="Normal 6 3 2 2 9 3 3 2" xfId="38010"/>
    <cellStyle name="Normal 6 3 2 2 9 3 4" xfId="38009"/>
    <cellStyle name="Normal 6 3 2 2 9 4" xfId="25131"/>
    <cellStyle name="Normal 6 3 2 2 9 4 2" xfId="33751"/>
    <cellStyle name="Normal 6 3 2 2 9 5" xfId="25132"/>
    <cellStyle name="Normal 6 3 2 2 9 5 2" xfId="31815"/>
    <cellStyle name="Normal 6 3 2 2 9 6" xfId="25133"/>
    <cellStyle name="Normal 6 3 2 2 9 6 2" xfId="34811"/>
    <cellStyle name="Normal 6 3 2 2 9 7" xfId="25134"/>
    <cellStyle name="Normal 6 3 2 2 9 7 2" xfId="33750"/>
    <cellStyle name="Normal 6 3 2 2 9 8" xfId="32443"/>
    <cellStyle name="Normal 6 3 2 2_Risikomatrise BM 2012" xfId="25135"/>
    <cellStyle name="Normal 6 3 2 3" xfId="1876"/>
    <cellStyle name="Normal 6 3 2 3 10" xfId="3595"/>
    <cellStyle name="Normal 6 3 2 3 2" xfId="25137"/>
    <cellStyle name="Normal 6 3 2 3 2 2" xfId="25138"/>
    <cellStyle name="Normal 6 3 2 3 2 2 2" xfId="25139"/>
    <cellStyle name="Normal 6 3 2 3 2 2 2 2" xfId="25140"/>
    <cellStyle name="Normal 6 3 2 3 2 2 2 2 2" xfId="53829"/>
    <cellStyle name="Normal 6 3 2 3 2 2 2 3" xfId="25141"/>
    <cellStyle name="Normal 6 3 2 3 2 2 2 3 2" xfId="38006"/>
    <cellStyle name="Normal 6 3 2 3 2 2 2 4" xfId="38005"/>
    <cellStyle name="Normal 6 3 2 3 2 2 3" xfId="25142"/>
    <cellStyle name="Normal 6 3 2 3 2 2 3 2" xfId="38004"/>
    <cellStyle name="Normal 6 3 2 3 2 2 4" xfId="25143"/>
    <cellStyle name="Normal 6 3 2 3 2 2 4 2" xfId="54766"/>
    <cellStyle name="Normal 6 3 2 3 2 2 5" xfId="25144"/>
    <cellStyle name="Normal 6 3 2 3 2 2 5 2" xfId="38003"/>
    <cellStyle name="Normal 6 3 2 3 2 2 6" xfId="38002"/>
    <cellStyle name="Normal 6 3 2 3 2 3" xfId="25145"/>
    <cellStyle name="Normal 6 3 2 3 2 3 2" xfId="25146"/>
    <cellStyle name="Normal 6 3 2 3 2 3 2 2" xfId="38001"/>
    <cellStyle name="Normal 6 3 2 3 2 3 3" xfId="25147"/>
    <cellStyle name="Normal 6 3 2 3 2 3 3 2" xfId="38000"/>
    <cellStyle name="Normal 6 3 2 3 2 3 4" xfId="38007"/>
    <cellStyle name="Normal 6 3 2 3 2 4" xfId="25148"/>
    <cellStyle name="Normal 6 3 2 3 2 4 2" xfId="55552"/>
    <cellStyle name="Normal 6 3 2 3 2 5" xfId="25149"/>
    <cellStyle name="Normal 6 3 2 3 2 5 2" xfId="37998"/>
    <cellStyle name="Normal 6 3 2 3 2 6" xfId="25150"/>
    <cellStyle name="Normal 6 3 2 3 2 6 2" xfId="37997"/>
    <cellStyle name="Normal 6 3 2 3 2 7" xfId="25151"/>
    <cellStyle name="Normal 6 3 2 3 2 7 2" xfId="37996"/>
    <cellStyle name="Normal 6 3 2 3 2 8" xfId="37995"/>
    <cellStyle name="Normal 6 3 2 3 3" xfId="25152"/>
    <cellStyle name="Normal 6 3 2 3 3 2" xfId="25153"/>
    <cellStyle name="Normal 6 3 2 3 3 2 2" xfId="25154"/>
    <cellStyle name="Normal 6 3 2 3 3 2 2 2" xfId="25155"/>
    <cellStyle name="Normal 6 3 2 3 3 2 2 2 2" xfId="33749"/>
    <cellStyle name="Normal 6 3 2 3 3 2 2 3" xfId="37999"/>
    <cellStyle name="Normal 6 3 2 3 3 2 3" xfId="25156"/>
    <cellStyle name="Normal 6 3 2 3 3 2 3 2" xfId="53828"/>
    <cellStyle name="Normal 6 3 2 3 3 2 4" xfId="25157"/>
    <cellStyle name="Normal 6 3 2 3 3 2 4 2" xfId="37993"/>
    <cellStyle name="Normal 6 3 2 3 3 2 5" xfId="25158"/>
    <cellStyle name="Normal 6 3 2 3 3 2 5 2" xfId="37992"/>
    <cellStyle name="Normal 6 3 2 3 3 2 6" xfId="37991"/>
    <cellStyle name="Normal 6 3 2 3 3 3" xfId="25159"/>
    <cellStyle name="Normal 6 3 2 3 3 3 2" xfId="25160"/>
    <cellStyle name="Normal 6 3 2 3 3 3 2 2" xfId="37990"/>
    <cellStyle name="Normal 6 3 2 3 3 3 3" xfId="25161"/>
    <cellStyle name="Normal 6 3 2 3 3 3 3 2" xfId="33748"/>
    <cellStyle name="Normal 6 3 2 3 3 3 4" xfId="37994"/>
    <cellStyle name="Normal 6 3 2 3 3 4" xfId="25162"/>
    <cellStyle name="Normal 6 3 2 3 3 4 2" xfId="53827"/>
    <cellStyle name="Normal 6 3 2 3 3 5" xfId="25163"/>
    <cellStyle name="Normal 6 3 2 3 3 5 2" xfId="37988"/>
    <cellStyle name="Normal 6 3 2 3 3 6" xfId="25164"/>
    <cellStyle name="Normal 6 3 2 3 3 6 2" xfId="37987"/>
    <cellStyle name="Normal 6 3 2 3 3 7" xfId="25165"/>
    <cellStyle name="Normal 6 3 2 3 3 7 2" xfId="37986"/>
    <cellStyle name="Normal 6 3 2 3 3 8" xfId="37985"/>
    <cellStyle name="Normal 6 3 2 3 4" xfId="25166"/>
    <cellStyle name="Normal 6 3 2 3 4 2" xfId="25167"/>
    <cellStyle name="Normal 6 3 2 3 4 2 2" xfId="25168"/>
    <cellStyle name="Normal 6 3 2 3 4 2 2 2" xfId="25169"/>
    <cellStyle name="Normal 6 3 2 3 4 2 2 2 2" xfId="33747"/>
    <cellStyle name="Normal 6 3 2 3 4 2 2 3" xfId="37989"/>
    <cellStyle name="Normal 6 3 2 3 4 2 3" xfId="25170"/>
    <cellStyle name="Normal 6 3 2 3 4 2 3 2" xfId="55551"/>
    <cellStyle name="Normal 6 3 2 3 4 2 4" xfId="25171"/>
    <cellStyle name="Normal 6 3 2 3 4 2 4 2" xfId="37983"/>
    <cellStyle name="Normal 6 3 2 3 4 2 5" xfId="25172"/>
    <cellStyle name="Normal 6 3 2 3 4 2 5 2" xfId="37982"/>
    <cellStyle name="Normal 6 3 2 3 4 2 6" xfId="37981"/>
    <cellStyle name="Normal 6 3 2 3 4 3" xfId="25173"/>
    <cellStyle name="Normal 6 3 2 3 4 3 2" xfId="25174"/>
    <cellStyle name="Normal 6 3 2 3 4 3 2 2" xfId="37980"/>
    <cellStyle name="Normal 6 3 2 3 4 3 3" xfId="25175"/>
    <cellStyle name="Normal 6 3 2 3 4 3 3 2" xfId="31970"/>
    <cellStyle name="Normal 6 3 2 3 4 3 4" xfId="37984"/>
    <cellStyle name="Normal 6 3 2 3 4 4" xfId="25176"/>
    <cellStyle name="Normal 6 3 2 3 4 4 2" xfId="37979"/>
    <cellStyle name="Normal 6 3 2 3 4 5" xfId="25177"/>
    <cellStyle name="Normal 6 3 2 3 4 5 2" xfId="37978"/>
    <cellStyle name="Normal 6 3 2 3 4 6" xfId="25178"/>
    <cellStyle name="Normal 6 3 2 3 4 6 2" xfId="37947"/>
    <cellStyle name="Normal 6 3 2 3 4 7" xfId="25179"/>
    <cellStyle name="Normal 6 3 2 3 4 7 2" xfId="37977"/>
    <cellStyle name="Normal 6 3 2 3 4 8" xfId="25180"/>
    <cellStyle name="Normal 6 3 2 3 4 8 2" xfId="54765"/>
    <cellStyle name="Normal 6 3 2 3 4 9" xfId="37966"/>
    <cellStyle name="Normal 6 3 2 3 5" xfId="25181"/>
    <cellStyle name="Normal 6 3 2 3 5 2" xfId="25182"/>
    <cellStyle name="Normal 6 3 2 3 5 2 2" xfId="52790"/>
    <cellStyle name="Normal 6 3 2 3 5 3" xfId="25183"/>
    <cellStyle name="Normal 6 3 2 3 5 3 2" xfId="37976"/>
    <cellStyle name="Normal 6 3 2 3 5 4" xfId="25184"/>
    <cellStyle name="Normal 6 3 2 3 5 4 2" xfId="37975"/>
    <cellStyle name="Normal 6 3 2 3 5 5" xfId="37974"/>
    <cellStyle name="Normal 6 3 2 3 6" xfId="25185"/>
    <cellStyle name="Normal 6 3 2 3 6 2" xfId="37973"/>
    <cellStyle name="Normal 6 3 2 3 7" xfId="30287"/>
    <cellStyle name="Normal 6 3 2 3 7 2" xfId="37972"/>
    <cellStyle name="Normal 6 3 2 3 8" xfId="25136"/>
    <cellStyle name="Normal 6 3 2 3 9" xfId="37971"/>
    <cellStyle name="Normal 6 3 2 4" xfId="1877"/>
    <cellStyle name="Normal 6 3 2 4 10" xfId="25187"/>
    <cellStyle name="Normal 6 3 2 4 10 2" xfId="37967"/>
    <cellStyle name="Normal 6 3 2 4 11" xfId="25186"/>
    <cellStyle name="Normal 6 3 2 4 11 2" xfId="37970"/>
    <cellStyle name="Normal 6 3 2 4 12" xfId="37969"/>
    <cellStyle name="Normal 6 3 2 4 13" xfId="37968"/>
    <cellStyle name="Normal 6 3 2 4 14" xfId="53565"/>
    <cellStyle name="Normal 6 3 2 4 15" xfId="54486"/>
    <cellStyle name="Normal 6 3 2 4 16" xfId="3596"/>
    <cellStyle name="Normal 6 3 2 4 2" xfId="25188"/>
    <cellStyle name="Normal 6 3 2 4 2 2" xfId="25189"/>
    <cellStyle name="Normal 6 3 2 4 2 2 2" xfId="25190"/>
    <cellStyle name="Normal 6 3 2 4 2 2 2 2" xfId="25191"/>
    <cellStyle name="Normal 6 3 2 4 2 2 2 2 2" xfId="30798"/>
    <cellStyle name="Normal 6 3 2 4 2 2 2 3" xfId="37965"/>
    <cellStyle name="Normal 6 3 2 4 2 2 3" xfId="25192"/>
    <cellStyle name="Normal 6 3 2 4 2 2 3 2" xfId="37964"/>
    <cellStyle name="Normal 6 3 2 4 2 2 4" xfId="25193"/>
    <cellStyle name="Normal 6 3 2 4 2 2 4 2" xfId="37963"/>
    <cellStyle name="Normal 6 3 2 4 2 2 5" xfId="25194"/>
    <cellStyle name="Normal 6 3 2 4 2 2 5 2" xfId="37962"/>
    <cellStyle name="Normal 6 3 2 4 2 2 6" xfId="37961"/>
    <cellStyle name="Normal 6 3 2 4 2 3" xfId="25195"/>
    <cellStyle name="Normal 6 3 2 4 2 3 2" xfId="25196"/>
    <cellStyle name="Normal 6 3 2 4 2 3 2 2" xfId="37960"/>
    <cellStyle name="Normal 6 3 2 4 2 3 3" xfId="25197"/>
    <cellStyle name="Normal 6 3 2 4 2 3 3 2" xfId="37959"/>
    <cellStyle name="Normal 6 3 2 4 2 3 4" xfId="37958"/>
    <cellStyle name="Normal 6 3 2 4 2 4" xfId="25198"/>
    <cellStyle name="Normal 6 3 2 4 2 4 2" xfId="37957"/>
    <cellStyle name="Normal 6 3 2 4 2 5" xfId="25199"/>
    <cellStyle name="Normal 6 3 2 4 2 5 2" xfId="37956"/>
    <cellStyle name="Normal 6 3 2 4 2 6" xfId="25200"/>
    <cellStyle name="Normal 6 3 2 4 2 6 2" xfId="37955"/>
    <cellStyle name="Normal 6 3 2 4 2 7" xfId="25201"/>
    <cellStyle name="Normal 6 3 2 4 2 7 2" xfId="37954"/>
    <cellStyle name="Normal 6 3 2 4 2 8" xfId="37953"/>
    <cellStyle name="Normal 6 3 2 4 3" xfId="25202"/>
    <cellStyle name="Normal 6 3 2 4 3 2" xfId="25203"/>
    <cellStyle name="Normal 6 3 2 4 3 2 2" xfId="25204"/>
    <cellStyle name="Normal 6 3 2 4 3 2 2 2" xfId="25205"/>
    <cellStyle name="Normal 6 3 2 4 3 2 2 2 2" xfId="56636"/>
    <cellStyle name="Normal 6 3 2 4 3 2 2 3" xfId="32442"/>
    <cellStyle name="Normal 6 3 2 4 3 2 3" xfId="25206"/>
    <cellStyle name="Normal 6 3 2 4 3 2 3 2" xfId="37952"/>
    <cellStyle name="Normal 6 3 2 4 3 2 4" xfId="25207"/>
    <cellStyle name="Normal 6 3 2 4 3 2 4 2" xfId="56635"/>
    <cellStyle name="Normal 6 3 2 4 3 2 5" xfId="25208"/>
    <cellStyle name="Normal 6 3 2 4 3 2 5 2" xfId="32441"/>
    <cellStyle name="Normal 6 3 2 4 3 2 6" xfId="54763"/>
    <cellStyle name="Normal 6 3 2 4 3 3" xfId="25209"/>
    <cellStyle name="Normal 6 3 2 4 3 3 2" xfId="25210"/>
    <cellStyle name="Normal 6 3 2 4 3 3 2 2" xfId="56634"/>
    <cellStyle name="Normal 6 3 2 4 3 3 3" xfId="25211"/>
    <cellStyle name="Normal 6 3 2 4 3 3 3 2" xfId="54764"/>
    <cellStyle name="Normal 6 3 2 4 3 3 4" xfId="53826"/>
    <cellStyle name="Normal 6 3 2 4 3 4" xfId="25212"/>
    <cellStyle name="Normal 6 3 2 4 3 4 2" xfId="32440"/>
    <cellStyle name="Normal 6 3 2 4 3 5" xfId="25213"/>
    <cellStyle name="Normal 6 3 2 4 3 5 2" xfId="37950"/>
    <cellStyle name="Normal 6 3 2 4 3 6" xfId="25214"/>
    <cellStyle name="Normal 6 3 2 4 3 6 2" xfId="37917"/>
    <cellStyle name="Normal 6 3 2 4 3 7" xfId="25215"/>
    <cellStyle name="Normal 6 3 2 4 3 7 2" xfId="54762"/>
    <cellStyle name="Normal 6 3 2 4 3 8" xfId="37949"/>
    <cellStyle name="Normal 6 3 2 4 4" xfId="25216"/>
    <cellStyle name="Normal 6 3 2 4 4 2" xfId="25217"/>
    <cellStyle name="Normal 6 3 2 4 4 2 2" xfId="25218"/>
    <cellStyle name="Normal 6 3 2 4 4 2 2 2" xfId="54761"/>
    <cellStyle name="Normal 6 3 2 4 4 2 3" xfId="37948"/>
    <cellStyle name="Normal 6 3 2 4 4 3" xfId="25219"/>
    <cellStyle name="Normal 6 3 2 4 4 3 2" xfId="54760"/>
    <cellStyle name="Normal 6 3 2 4 4 4" xfId="25220"/>
    <cellStyle name="Normal 6 3 2 4 4 4 2" xfId="31813"/>
    <cellStyle name="Normal 6 3 2 4 4 5" xfId="25221"/>
    <cellStyle name="Normal 6 3 2 4 4 5 2" xfId="37945"/>
    <cellStyle name="Normal 6 3 2 4 4 6" xfId="52788"/>
    <cellStyle name="Normal 6 3 2 4 5" xfId="25222"/>
    <cellStyle name="Normal 6 3 2 4 5 2" xfId="25223"/>
    <cellStyle name="Normal 6 3 2 4 5 2 2" xfId="37946"/>
    <cellStyle name="Normal 6 3 2 4 5 3" xfId="25224"/>
    <cellStyle name="Normal 6 3 2 4 5 3 2" xfId="54758"/>
    <cellStyle name="Normal 6 3 2 4 5 4" xfId="53564"/>
    <cellStyle name="Normal 6 3 2 4 6" xfId="25225"/>
    <cellStyle name="Normal 6 3 2 4 6 2" xfId="54756"/>
    <cellStyle name="Normal 6 3 2 4 7" xfId="25226"/>
    <cellStyle name="Normal 6 3 2 4 7 2" xfId="52787"/>
    <cellStyle name="Normal 6 3 2 4 8" xfId="25227"/>
    <cellStyle name="Normal 6 3 2 4 8 2" xfId="54757"/>
    <cellStyle name="Normal 6 3 2 4 9" xfId="25228"/>
    <cellStyle name="Normal 6 3 2 4 9 2" xfId="37944"/>
    <cellStyle name="Normal 6 3 2 5" xfId="1878"/>
    <cellStyle name="Normal 6 3 2 5 10" xfId="25230"/>
    <cellStyle name="Normal 6 3 2 5 10 2" xfId="54485"/>
    <cellStyle name="Normal 6 3 2 5 11" xfId="25229"/>
    <cellStyle name="Normal 6 3 2 5 11 2" xfId="37942"/>
    <cellStyle name="Normal 6 3 2 5 12" xfId="52786"/>
    <cellStyle name="Normal 6 3 2 5 13" xfId="37943"/>
    <cellStyle name="Normal 6 3 2 5 14" xfId="54755"/>
    <cellStyle name="Normal 6 3 2 5 15" xfId="33649"/>
    <cellStyle name="Normal 6 3 2 5 16" xfId="3597"/>
    <cellStyle name="Normal 6 3 2 5 2" xfId="25231"/>
    <cellStyle name="Normal 6 3 2 5 2 2" xfId="25232"/>
    <cellStyle name="Normal 6 3 2 5 2 2 2" xfId="25233"/>
    <cellStyle name="Normal 6 3 2 5 2 2 2 2" xfId="25234"/>
    <cellStyle name="Normal 6 3 2 5 2 2 2 2 2" xfId="37939"/>
    <cellStyle name="Normal 6 3 2 5 2 2 2 3" xfId="52785"/>
    <cellStyle name="Normal 6 3 2 5 2 2 3" xfId="25235"/>
    <cellStyle name="Normal 6 3 2 5 2 2 3 2" xfId="37941"/>
    <cellStyle name="Normal 6 3 2 5 2 2 4" xfId="25236"/>
    <cellStyle name="Normal 6 3 2 5 2 2 4 2" xfId="37940"/>
    <cellStyle name="Normal 6 3 2 5 2 2 5" xfId="25237"/>
    <cellStyle name="Normal 6 3 2 5 2 2 5 2" xfId="34806"/>
    <cellStyle name="Normal 6 3 2 5 2 2 6" xfId="37938"/>
    <cellStyle name="Normal 6 3 2 5 2 3" xfId="25238"/>
    <cellStyle name="Normal 6 3 2 5 2 3 2" xfId="25239"/>
    <cellStyle name="Normal 6 3 2 5 2 3 2 2" xfId="52784"/>
    <cellStyle name="Normal 6 3 2 5 2 3 3" xfId="25240"/>
    <cellStyle name="Normal 6 3 2 5 2 3 3 2" xfId="53563"/>
    <cellStyle name="Normal 6 3 2 5 2 3 4" xfId="37937"/>
    <cellStyle name="Normal 6 3 2 5 2 4" xfId="25241"/>
    <cellStyle name="Normal 6 3 2 5 2 4 2" xfId="52783"/>
    <cellStyle name="Normal 6 3 2 5 2 5" xfId="25242"/>
    <cellStyle name="Normal 6 3 2 5 2 5 2" xfId="54484"/>
    <cellStyle name="Normal 6 3 2 5 2 6" xfId="25243"/>
    <cellStyle name="Normal 6 3 2 5 2 6 2" xfId="30797"/>
    <cellStyle name="Normal 6 3 2 5 2 7" xfId="25244"/>
    <cellStyle name="Normal 6 3 2 5 2 7 2" xfId="52782"/>
    <cellStyle name="Normal 6 3 2 5 2 8" xfId="4448"/>
    <cellStyle name="Normal 6 3 2 5 3" xfId="25245"/>
    <cellStyle name="Normal 6 3 2 5 3 2" xfId="25246"/>
    <cellStyle name="Normal 6 3 2 5 3 2 2" xfId="25247"/>
    <cellStyle name="Normal 6 3 2 5 3 2 2 2" xfId="25248"/>
    <cellStyle name="Normal 6 3 2 5 3 2 2 2 2" xfId="37936"/>
    <cellStyle name="Normal 6 3 2 5 3 2 2 3" xfId="52781"/>
    <cellStyle name="Normal 6 3 2 5 3 2 3" xfId="25249"/>
    <cellStyle name="Normal 6 3 2 5 3 2 3 2" xfId="34805"/>
    <cellStyle name="Normal 6 3 2 5 3 2 4" xfId="25250"/>
    <cellStyle name="Normal 6 3 2 5 3 2 4 2" xfId="37935"/>
    <cellStyle name="Normal 6 3 2 5 3 2 5" xfId="25251"/>
    <cellStyle name="Normal 6 3 2 5 3 2 5 2" xfId="52780"/>
    <cellStyle name="Normal 6 3 2 5 3 2 6" xfId="53562"/>
    <cellStyle name="Normal 6 3 2 5 3 3" xfId="25252"/>
    <cellStyle name="Normal 6 3 2 5 3 3 2" xfId="25253"/>
    <cellStyle name="Normal 6 3 2 5 3 3 2 2" xfId="37901"/>
    <cellStyle name="Normal 6 3 2 5 3 3 3" xfId="25254"/>
    <cellStyle name="Normal 6 3 2 5 3 3 3 2" xfId="52745"/>
    <cellStyle name="Normal 6 3 2 5 3 3 4" xfId="37934"/>
    <cellStyle name="Normal 6 3 2 5 3 4" xfId="25255"/>
    <cellStyle name="Normal 6 3 2 5 3 4 2" xfId="37933"/>
    <cellStyle name="Normal 6 3 2 5 3 5" xfId="25256"/>
    <cellStyle name="Normal 6 3 2 5 3 5 2" xfId="52779"/>
    <cellStyle name="Normal 6 3 2 5 3 6" xfId="25257"/>
    <cellStyle name="Normal 6 3 2 5 3 6 2" xfId="34803"/>
    <cellStyle name="Normal 6 3 2 5 3 7" xfId="25258"/>
    <cellStyle name="Normal 6 3 2 5 3 7 2" xfId="37931"/>
    <cellStyle name="Normal 6 3 2 5 3 8" xfId="52778"/>
    <cellStyle name="Normal 6 3 2 5 4" xfId="25259"/>
    <cellStyle name="Normal 6 3 2 5 4 2" xfId="25260"/>
    <cellStyle name="Normal 6 3 2 5 4 2 2" xfId="25261"/>
    <cellStyle name="Normal 6 3 2 5 4 2 2 2" xfId="37932"/>
    <cellStyle name="Normal 6 3 2 5 4 2 3" xfId="31812"/>
    <cellStyle name="Normal 6 3 2 5 4 3" xfId="25262"/>
    <cellStyle name="Normal 6 3 2 5 4 3 2" xfId="37930"/>
    <cellStyle name="Normal 6 3 2 5 4 4" xfId="25263"/>
    <cellStyle name="Normal 6 3 2 5 4 4 2" xfId="52777"/>
    <cellStyle name="Normal 6 3 2 5 4 5" xfId="25264"/>
    <cellStyle name="Normal 6 3 2 5 4 5 2" xfId="34804"/>
    <cellStyle name="Normal 6 3 2 5 4 6" xfId="37929"/>
    <cellStyle name="Normal 6 3 2 5 5" xfId="25265"/>
    <cellStyle name="Normal 6 3 2 5 5 2" xfId="25266"/>
    <cellStyle name="Normal 6 3 2 5 5 2 2" xfId="52776"/>
    <cellStyle name="Normal 6 3 2 5 5 3" xfId="25267"/>
    <cellStyle name="Normal 6 3 2 5 5 3 2" xfId="53561"/>
    <cellStyle name="Normal 6 3 2 5 5 4" xfId="37928"/>
    <cellStyle name="Normal 6 3 2 5 6" xfId="25268"/>
    <cellStyle name="Normal 6 3 2 5 6 2" xfId="52775"/>
    <cellStyle name="Normal 6 3 2 5 7" xfId="25269"/>
    <cellStyle name="Normal 6 3 2 5 7 2" xfId="34801"/>
    <cellStyle name="Normal 6 3 2 5 8" xfId="25270"/>
    <cellStyle name="Normal 6 3 2 5 8 2" xfId="37927"/>
    <cellStyle name="Normal 6 3 2 5 9" xfId="25271"/>
    <cellStyle name="Normal 6 3 2 5 9 2" xfId="52774"/>
    <cellStyle name="Normal 6 3 2 6" xfId="25272"/>
    <cellStyle name="Normal 6 3 2 6 2" xfId="25273"/>
    <cellStyle name="Normal 6 3 2 6 2 2" xfId="25274"/>
    <cellStyle name="Normal 6 3 2 6 2 2 2" xfId="31811"/>
    <cellStyle name="Normal 6 3 2 6 2 3" xfId="37926"/>
    <cellStyle name="Normal 6 3 2 6 3" xfId="25275"/>
    <cellStyle name="Normal 6 3 2 6 3 2" xfId="25276"/>
    <cellStyle name="Normal 6 3 2 6 3 2 2" xfId="25277"/>
    <cellStyle name="Normal 6 3 2 6 3 2 2 2" xfId="52773"/>
    <cellStyle name="Normal 6 3 2 6 3 2 3" xfId="25278"/>
    <cellStyle name="Normal 6 3 2 6 3 2 3 2" xfId="34802"/>
    <cellStyle name="Normal 6 3 2 6 3 2 4" xfId="31969"/>
    <cellStyle name="Normal 6 3 2 6 3 3" xfId="25279"/>
    <cellStyle name="Normal 6 3 2 6 3 3 2" xfId="52772"/>
    <cellStyle name="Normal 6 3 2 6 3 4" xfId="25280"/>
    <cellStyle name="Normal 6 3 2 6 3 4 2" xfId="53560"/>
    <cellStyle name="Normal 6 3 2 6 3 5" xfId="25281"/>
    <cellStyle name="Normal 6 3 2 6 3 5 2" xfId="37951"/>
    <cellStyle name="Normal 6 3 2 6 3 6" xfId="52771"/>
    <cellStyle name="Normal 6 3 2 6 4" xfId="25282"/>
    <cellStyle name="Normal 6 3 2 6 4 2" xfId="25283"/>
    <cellStyle name="Normal 6 3 2 6 4 2 2" xfId="34800"/>
    <cellStyle name="Normal 6 3 2 6 4 3" xfId="25284"/>
    <cellStyle name="Normal 6 3 2 6 4 3 2" xfId="53825"/>
    <cellStyle name="Normal 6 3 2 6 4 4" xfId="55955"/>
    <cellStyle name="Normal 6 3 2 6 5" xfId="25285"/>
    <cellStyle name="Normal 6 3 2 6 5 2" xfId="31810"/>
    <cellStyle name="Normal 6 3 2 6 6" xfId="25286"/>
    <cellStyle name="Normal 6 3 2 6 6 2" xfId="37924"/>
    <cellStyle name="Normal 6 3 2 6 7" xfId="25287"/>
    <cellStyle name="Normal 6 3 2 6 7 2" xfId="52770"/>
    <cellStyle name="Normal 6 3 2 6 8" xfId="25288"/>
    <cellStyle name="Normal 6 3 2 6 8 2" xfId="30679"/>
    <cellStyle name="Normal 6 3 2 6 9" xfId="37923"/>
    <cellStyle name="Normal 6 3 2 7" xfId="25289"/>
    <cellStyle name="Normal 6 3 2 7 2" xfId="25290"/>
    <cellStyle name="Normal 6 3 2 7 2 2" xfId="25291"/>
    <cellStyle name="Normal 6 3 2 7 2 2 2" xfId="52769"/>
    <cellStyle name="Normal 6 3 2 7 2 3" xfId="55495"/>
    <cellStyle name="Normal 6 3 2 7 3" xfId="25292"/>
    <cellStyle name="Normal 6 3 2 7 3 2" xfId="25293"/>
    <cellStyle name="Normal 6 3 2 7 3 2 2" xfId="25294"/>
    <cellStyle name="Normal 6 3 2 7 3 2 2 2" xfId="37920"/>
    <cellStyle name="Normal 6 3 2 7 3 2 3" xfId="25295"/>
    <cellStyle name="Normal 6 3 2 7 3 2 3 2" xfId="52767"/>
    <cellStyle name="Normal 6 3 2 7 3 2 4" xfId="37925"/>
    <cellStyle name="Normal 6 3 2 7 3 3" xfId="25296"/>
    <cellStyle name="Normal 6 3 2 7 3 3 2" xfId="37922"/>
    <cellStyle name="Normal 6 3 2 7 3 4" xfId="25297"/>
    <cellStyle name="Normal 6 3 2 7 3 4 2" xfId="37921"/>
    <cellStyle name="Normal 6 3 2 7 3 5" xfId="25298"/>
    <cellStyle name="Normal 6 3 2 7 3 5 2" xfId="52768"/>
    <cellStyle name="Normal 6 3 2 7 3 6" xfId="34799"/>
    <cellStyle name="Normal 6 3 2 7 4" xfId="25299"/>
    <cellStyle name="Normal 6 3 2 7 4 2" xfId="25300"/>
    <cellStyle name="Normal 6 3 2 7 4 2 2" xfId="33648"/>
    <cellStyle name="Normal 6 3 2 7 4 3" xfId="25301"/>
    <cellStyle name="Normal 6 3 2 7 4 3 2" xfId="37919"/>
    <cellStyle name="Normal 6 3 2 7 4 4" xfId="52766"/>
    <cellStyle name="Normal 6 3 2 7 5" xfId="25302"/>
    <cellStyle name="Normal 6 3 2 7 5 2" xfId="54483"/>
    <cellStyle name="Normal 6 3 2 7 6" xfId="25303"/>
    <cellStyle name="Normal 6 3 2 7 6 2" xfId="37918"/>
    <cellStyle name="Normal 6 3 2 7 7" xfId="25304"/>
    <cellStyle name="Normal 6 3 2 7 7 2" xfId="52765"/>
    <cellStyle name="Normal 6 3 2 7 8" xfId="25305"/>
    <cellStyle name="Normal 6 3 2 7 8 2" xfId="53559"/>
    <cellStyle name="Normal 6 3 2 7 9" xfId="56633"/>
    <cellStyle name="Normal 6 3 2 8" xfId="25306"/>
    <cellStyle name="Normal 6 3 2 8 2" xfId="25307"/>
    <cellStyle name="Normal 6 3 2 8 2 2" xfId="52764"/>
    <cellStyle name="Normal 6 3 2 8 3" xfId="34798"/>
    <cellStyle name="Normal 6 3 2 9" xfId="25308"/>
    <cellStyle name="Normal 6 3 2 9 2" xfId="32439"/>
    <cellStyle name="Normal 6 3 2_Score samlet Q4 2011" xfId="25309"/>
    <cellStyle name="Normal 6 3 3" xfId="1879"/>
    <cellStyle name="Normal 6 3 3 2" xfId="25311"/>
    <cellStyle name="Normal 6 3 3 2 2" xfId="25312"/>
    <cellStyle name="Normal 6 3 3 2 2 2" xfId="25313"/>
    <cellStyle name="Normal 6 3 3 2 2 2 2" xfId="52763"/>
    <cellStyle name="Normal 6 3 3 2 2 3" xfId="31809"/>
    <cellStyle name="Normal 6 3 3 2 3" xfId="25314"/>
    <cellStyle name="Normal 6 3 3 2 3 2" xfId="3950"/>
    <cellStyle name="Normal 6 3 3 2 4" xfId="52762"/>
    <cellStyle name="Normal 6 3 3 3" xfId="25315"/>
    <cellStyle name="Normal 6 3 3 3 2" xfId="25316"/>
    <cellStyle name="Normal 6 3 3 3 2 2" xfId="54482"/>
    <cellStyle name="Normal 6 3 3 3 3" xfId="37903"/>
    <cellStyle name="Normal 6 3 3 4" xfId="25317"/>
    <cellStyle name="Normal 6 3 3 4 2" xfId="52761"/>
    <cellStyle name="Normal 6 3 3 5" xfId="25318"/>
    <cellStyle name="Normal 6 3 3 5 2" xfId="55494"/>
    <cellStyle name="Normal 6 3 3 6" xfId="30288"/>
    <cellStyle name="Normal 6 3 3 6 2" xfId="56632"/>
    <cellStyle name="Normal 6 3 3 7" xfId="25310"/>
    <cellStyle name="Normal 6 3 3 8" xfId="52760"/>
    <cellStyle name="Normal 6 3 3 9" xfId="3598"/>
    <cellStyle name="Normal 6 3 3_Score samlet Q4 2011" xfId="25319"/>
    <cellStyle name="Normal 6 3 4" xfId="1880"/>
    <cellStyle name="Normal 6 3 4 10" xfId="25321"/>
    <cellStyle name="Normal 6 3 4 10 2" xfId="25322"/>
    <cellStyle name="Normal 6 3 4 10 2 2" xfId="34797"/>
    <cellStyle name="Normal 6 3 4 10 3" xfId="37916"/>
    <cellStyle name="Normal 6 3 4 11" xfId="25323"/>
    <cellStyle name="Normal 6 3 4 11 2" xfId="25324"/>
    <cellStyle name="Normal 6 3 4 11 2 2" xfId="52759"/>
    <cellStyle name="Normal 6 3 4 11 3" xfId="4312"/>
    <cellStyle name="Normal 6 3 4 12" xfId="25325"/>
    <cellStyle name="Normal 6 3 4 12 2" xfId="37915"/>
    <cellStyle name="Normal 6 3 4 13" xfId="25326"/>
    <cellStyle name="Normal 6 3 4 13 2" xfId="52758"/>
    <cellStyle name="Normal 6 3 4 14" xfId="25327"/>
    <cellStyle name="Normal 6 3 4 14 2" xfId="54481"/>
    <cellStyle name="Normal 6 3 4 15" xfId="25320"/>
    <cellStyle name="Normal 6 3 4 15 2" xfId="37914"/>
    <cellStyle name="Normal 6 3 4 16" xfId="52757"/>
    <cellStyle name="Normal 6 3 4 17" xfId="53553"/>
    <cellStyle name="Normal 6 3 4 18" xfId="37908"/>
    <cellStyle name="Normal 6 3 4 19" xfId="52755"/>
    <cellStyle name="Normal 6 3 4 2" xfId="25328"/>
    <cellStyle name="Normal 6 3 4 2 2" xfId="25329"/>
    <cellStyle name="Normal 6 3 4 2 2 2" xfId="25330"/>
    <cellStyle name="Normal 6 3 4 2 2 2 2" xfId="25331"/>
    <cellStyle name="Normal 6 3 4 2 2 2 2 2" xfId="37913"/>
    <cellStyle name="Normal 6 3 4 2 2 2 3" xfId="37912"/>
    <cellStyle name="Normal 6 3 4 2 2 3" xfId="25332"/>
    <cellStyle name="Normal 6 3 4 2 2 3 2" xfId="37909"/>
    <cellStyle name="Normal 6 3 4 2 2 4" xfId="52756"/>
    <cellStyle name="Normal 6 3 4 2 3" xfId="25333"/>
    <cellStyle name="Normal 6 3 4 2 3 2" xfId="25334"/>
    <cellStyle name="Normal 6 3 4 2 3 2 2" xfId="25335"/>
    <cellStyle name="Normal 6 3 4 2 3 2 2 2" xfId="37911"/>
    <cellStyle name="Normal 6 3 4 2 3 2 3" xfId="37910"/>
    <cellStyle name="Normal 6 3 4 2 3 3" xfId="25336"/>
    <cellStyle name="Normal 6 3 4 2 3 3 2" xfId="34796"/>
    <cellStyle name="Normal 6 3 4 2 3 4" xfId="31808"/>
    <cellStyle name="Normal 6 3 4 2 4" xfId="25337"/>
    <cellStyle name="Normal 6 3 4 2 4 2" xfId="37907"/>
    <cellStyle name="Normal 6 3 4 2 5" xfId="52754"/>
    <cellStyle name="Normal 6 3 4 2_Risikomatrise samlet 2012" xfId="25338"/>
    <cellStyle name="Normal 6 3 4 20" xfId="3599"/>
    <cellStyle name="Normal 6 3 4 3" xfId="25339"/>
    <cellStyle name="Normal 6 3 4 3 2" xfId="25340"/>
    <cellStyle name="Normal 6 3 4 3 2 2" xfId="25341"/>
    <cellStyle name="Normal 6 3 4 3 2 2 2" xfId="54480"/>
    <cellStyle name="Normal 6 3 4 3 2 3" xfId="37906"/>
    <cellStyle name="Normal 6 3 4 3 3" xfId="25342"/>
    <cellStyle name="Normal 6 3 4 3 3 2" xfId="52753"/>
    <cellStyle name="Normal 6 3 4 3 4" xfId="57379"/>
    <cellStyle name="Normal 6 3 4 4" xfId="25343"/>
    <cellStyle name="Normal 6 3 4 4 2" xfId="25344"/>
    <cellStyle name="Normal 6 3 4 4 2 2" xfId="25345"/>
    <cellStyle name="Normal 6 3 4 4 2 2 2" xfId="37905"/>
    <cellStyle name="Normal 6 3 4 4 2 3" xfId="52752"/>
    <cellStyle name="Normal 6 3 4 4 3" xfId="25346"/>
    <cellStyle name="Normal 6 3 4 4 3 2" xfId="53558"/>
    <cellStyle name="Normal 6 3 4 4 4" xfId="37904"/>
    <cellStyle name="Normal 6 3 4 5" xfId="25347"/>
    <cellStyle name="Normal 6 3 4 5 2" xfId="25348"/>
    <cellStyle name="Normal 6 3 4 5 2 2" xfId="25349"/>
    <cellStyle name="Normal 6 3 4 5 2 2 2" xfId="52751"/>
    <cellStyle name="Normal 6 3 4 5 2 3" xfId="25350"/>
    <cellStyle name="Normal 6 3 4 5 2 3 2" xfId="54478"/>
    <cellStyle name="Normal 6 3 4 5 2 4" xfId="32438"/>
    <cellStyle name="Normal 6 3 4 5 3" xfId="25351"/>
    <cellStyle name="Normal 6 3 4 5 3 2" xfId="52750"/>
    <cellStyle name="Normal 6 3 4 5 4" xfId="25352"/>
    <cellStyle name="Normal 6 3 4 5 4 2" xfId="34794"/>
    <cellStyle name="Normal 6 3 4 5 5" xfId="25353"/>
    <cellStyle name="Normal 6 3 4 5 5 2" xfId="37902"/>
    <cellStyle name="Normal 6 3 4 5 6" xfId="55954"/>
    <cellStyle name="Normal 6 3 4 6" xfId="25354"/>
    <cellStyle name="Normal 6 3 4 6 2" xfId="25355"/>
    <cellStyle name="Normal 6 3 4 6 2 2" xfId="25356"/>
    <cellStyle name="Normal 6 3 4 6 2 2 2" xfId="33647"/>
    <cellStyle name="Normal 6 3 4 6 2 3" xfId="56631"/>
    <cellStyle name="Normal 6 3 4 6 3" xfId="25357"/>
    <cellStyle name="Normal 6 3 4 6 3 2" xfId="52749"/>
    <cellStyle name="Normal 6 3 4 6 4" xfId="25358"/>
    <cellStyle name="Normal 6 3 4 6 4 2" xfId="34795"/>
    <cellStyle name="Normal 6 3 4 6 5" xfId="25359"/>
    <cellStyle name="Normal 6 3 4 6 5 2" xfId="32437"/>
    <cellStyle name="Normal 6 3 4 6 6" xfId="52748"/>
    <cellStyle name="Normal 6 3 4 7" xfId="25360"/>
    <cellStyle name="Normal 6 3 4 7 2" xfId="25361"/>
    <cellStyle name="Normal 6 3 4 7 2 2" xfId="54477"/>
    <cellStyle name="Normal 6 3 4 7 3" xfId="25362"/>
    <cellStyle name="Normal 6 3 4 7 3 2" xfId="37899"/>
    <cellStyle name="Normal 6 3 4 7 4" xfId="52747"/>
    <cellStyle name="Normal 6 3 4 8" xfId="25363"/>
    <cellStyle name="Normal 6 3 4 8 2" xfId="25364"/>
    <cellStyle name="Normal 6 3 4 8 2 2" xfId="34793"/>
    <cellStyle name="Normal 6 3 4 8 3" xfId="56630"/>
    <cellStyle name="Normal 6 3 4 9" xfId="25365"/>
    <cellStyle name="Normal 6 3 4 9 2" xfId="25366"/>
    <cellStyle name="Normal 6 3 4 9 2 2" xfId="52746"/>
    <cellStyle name="Normal 6 3 4 9 3" xfId="54476"/>
    <cellStyle name="Normal 6 3 4_Risikomatrise samlet 2012" xfId="25367"/>
    <cellStyle name="Normal 6 3 5" xfId="1881"/>
    <cellStyle name="Normal 6 3 5 2" xfId="25369"/>
    <cellStyle name="Normal 6 3 5 2 2" xfId="25370"/>
    <cellStyle name="Normal 6 3 5 2 2 2" xfId="34792"/>
    <cellStyle name="Normal 6 3 5 2 3" xfId="37900"/>
    <cellStyle name="Normal 6 3 5 3" xfId="25371"/>
    <cellStyle name="Normal 6 3 5 3 2" xfId="32436"/>
    <cellStyle name="Normal 6 3 5 4" xfId="25372"/>
    <cellStyle name="Normal 6 3 5 4 2" xfId="52744"/>
    <cellStyle name="Normal 6 3 5 5" xfId="30289"/>
    <cellStyle name="Normal 6 3 5 5 2" xfId="31807"/>
    <cellStyle name="Normal 6 3 5 6" xfId="25368"/>
    <cellStyle name="Normal 6 3 5 7" xfId="37866"/>
    <cellStyle name="Normal 6 3 5 8" xfId="3600"/>
    <cellStyle name="Normal 6 3 6" xfId="1882"/>
    <cellStyle name="Normal 6 3 6 2" xfId="25374"/>
    <cellStyle name="Normal 6 3 6 2 2" xfId="25375"/>
    <cellStyle name="Normal 6 3 6 2 2 2" xfId="52743"/>
    <cellStyle name="Normal 6 3 6 2 3" xfId="54479"/>
    <cellStyle name="Normal 6 3 6 3" xfId="25376"/>
    <cellStyle name="Normal 6 3 6 3 2" xfId="56629"/>
    <cellStyle name="Normal 6 3 6 4" xfId="25377"/>
    <cellStyle name="Normal 6 3 6 4 2" xfId="52742"/>
    <cellStyle name="Normal 6 3 6 5" xfId="30290"/>
    <cellStyle name="Normal 6 3 6 5 2" xfId="53557"/>
    <cellStyle name="Normal 6 3 6 6" xfId="25373"/>
    <cellStyle name="Normal 6 3 6 7" xfId="30795"/>
    <cellStyle name="Normal 6 3 6 8" xfId="3601"/>
    <cellStyle name="Normal 6 3 7" xfId="1883"/>
    <cellStyle name="Normal 6 3 7 2" xfId="25379"/>
    <cellStyle name="Normal 6 3 7 2 2" xfId="25380"/>
    <cellStyle name="Normal 6 3 7 2 2 2" xfId="25381"/>
    <cellStyle name="Normal 6 3 7 2 2 2 2" xfId="25382"/>
    <cellStyle name="Normal 6 3 7 2 2 2 2 2" xfId="52741"/>
    <cellStyle name="Normal 6 3 7 2 2 2 3" xfId="25383"/>
    <cellStyle name="Normal 6 3 7 2 2 2 3 2" xfId="34791"/>
    <cellStyle name="Normal 6 3 7 2 2 2 4" xfId="37898"/>
    <cellStyle name="Normal 6 3 7 2 2 3" xfId="25384"/>
    <cellStyle name="Normal 6 3 7 2 2 3 2" xfId="52740"/>
    <cellStyle name="Normal 6 3 7 2 2 4" xfId="25385"/>
    <cellStyle name="Normal 6 3 7 2 2 4 2" xfId="31806"/>
    <cellStyle name="Normal 6 3 7 2 2 5" xfId="25386"/>
    <cellStyle name="Normal 6 3 7 2 2 5 2" xfId="56624"/>
    <cellStyle name="Normal 6 3 7 2 2 6" xfId="52707"/>
    <cellStyle name="Normal 6 3 7 2 3" xfId="25387"/>
    <cellStyle name="Normal 6 3 7 2 3 2" xfId="25388"/>
    <cellStyle name="Normal 6 3 7 2 3 2 2" xfId="37897"/>
    <cellStyle name="Normal 6 3 7 2 3 3" xfId="25389"/>
    <cellStyle name="Normal 6 3 7 2 3 3 2" xfId="37896"/>
    <cellStyle name="Normal 6 3 7 2 3 4" xfId="52739"/>
    <cellStyle name="Normal 6 3 7 2 4" xfId="25390"/>
    <cellStyle name="Normal 6 3 7 2 4 2" xfId="54475"/>
    <cellStyle name="Normal 6 3 7 2 5" xfId="25391"/>
    <cellStyle name="Normal 6 3 7 2 5 2" xfId="37895"/>
    <cellStyle name="Normal 6 3 7 2 6" xfId="25392"/>
    <cellStyle name="Normal 6 3 7 2 6 2" xfId="52738"/>
    <cellStyle name="Normal 6 3 7 2 7" xfId="25393"/>
    <cellStyle name="Normal 6 3 7 2 7 2" xfId="30794"/>
    <cellStyle name="Normal 6 3 7 2 8" xfId="54474"/>
    <cellStyle name="Normal 6 3 7 3" xfId="25394"/>
    <cellStyle name="Normal 6 3 7 3 2" xfId="25395"/>
    <cellStyle name="Normal 6 3 7 3 2 2" xfId="37894"/>
    <cellStyle name="Normal 6 3 7 3 3" xfId="52737"/>
    <cellStyle name="Normal 6 3 7 4" xfId="25396"/>
    <cellStyle name="Normal 6 3 7 4 2" xfId="31836"/>
    <cellStyle name="Normal 6 3 7 5" xfId="25397"/>
    <cellStyle name="Normal 6 3 7 5 2" xfId="37893"/>
    <cellStyle name="Normal 6 3 7 6" xfId="30291"/>
    <cellStyle name="Normal 6 3 7 6 2" xfId="52736"/>
    <cellStyle name="Normal 6 3 7 7" xfId="25378"/>
    <cellStyle name="Normal 6 3 7 8" xfId="34838"/>
    <cellStyle name="Normal 6 3 7 9" xfId="3602"/>
    <cellStyle name="Normal 6 3 8" xfId="25398"/>
    <cellStyle name="Normal 6 3 8 2" xfId="25399"/>
    <cellStyle name="Normal 6 3 8 2 2" xfId="25400"/>
    <cellStyle name="Normal 6 3 8 2 2 2" xfId="55550"/>
    <cellStyle name="Normal 6 3 8 2 3" xfId="52735"/>
    <cellStyle name="Normal 6 3 8 3" xfId="25401"/>
    <cellStyle name="Normal 6 3 8 3 2" xfId="53556"/>
    <cellStyle name="Normal 6 3 8 4" xfId="37891"/>
    <cellStyle name="Normal 6 3 9" xfId="25402"/>
    <cellStyle name="Normal 6 3 9 2" xfId="25403"/>
    <cellStyle name="Normal 6 3 9 2 2" xfId="25404"/>
    <cellStyle name="Normal 6 3 9 2 2 2" xfId="52734"/>
    <cellStyle name="Normal 6 3 9 2 3" xfId="53555"/>
    <cellStyle name="Normal 6 3 9 3" xfId="25405"/>
    <cellStyle name="Normal 6 3 9 3 2" xfId="37890"/>
    <cellStyle name="Normal 6 3 9 4" xfId="52733"/>
    <cellStyle name="Normal 6 3_Risikomatrise BM 2011" xfId="1884"/>
    <cellStyle name="Normal 6 4" xfId="1885"/>
    <cellStyle name="Normal 6 4 2" xfId="1886"/>
    <cellStyle name="Normal 6 4 2 2" xfId="25408"/>
    <cellStyle name="Normal 6 4 2 2 2" xfId="25409"/>
    <cellStyle name="Normal 6 4 2 2 2 2" xfId="54472"/>
    <cellStyle name="Normal 6 4 2 2 3" xfId="37892"/>
    <cellStyle name="Normal 6 4 2 3" xfId="25410"/>
    <cellStyle name="Normal 6 4 2 3 2" xfId="55953"/>
    <cellStyle name="Normal 6 4 2 4" xfId="25411"/>
    <cellStyle name="Normal 6 4 2 4 2" xfId="34788"/>
    <cellStyle name="Normal 6 4 2 5" xfId="30293"/>
    <cellStyle name="Normal 6 4 2 5 2" xfId="37889"/>
    <cellStyle name="Normal 6 4 2 6" xfId="25407"/>
    <cellStyle name="Normal 6 4 2 7" xfId="52732"/>
    <cellStyle name="Normal 6 4 2 8" xfId="3604"/>
    <cellStyle name="Normal 6 4 3" xfId="25412"/>
    <cellStyle name="Normal 6 4 3 2" xfId="25413"/>
    <cellStyle name="Normal 6 4 3 2 2" xfId="31804"/>
    <cellStyle name="Normal 6 4 3 3" xfId="37888"/>
    <cellStyle name="Normal 6 4 4" xfId="25414"/>
    <cellStyle name="Normal 6 4 4 2" xfId="52731"/>
    <cellStyle name="Normal 6 4 5" xfId="25415"/>
    <cellStyle name="Normal 6 4 5 2" xfId="34789"/>
    <cellStyle name="Normal 6 4 6" xfId="30292"/>
    <cellStyle name="Normal 6 4 6 2" xfId="37887"/>
    <cellStyle name="Normal 6 4 7" xfId="25406"/>
    <cellStyle name="Normal 6 4 8" xfId="52730"/>
    <cellStyle name="Normal 6 4 9" xfId="3603"/>
    <cellStyle name="Normal 6 5" xfId="1887"/>
    <cellStyle name="Normal 6 5 2" xfId="25417"/>
    <cellStyle name="Normal 6 5 2 2" xfId="25418"/>
    <cellStyle name="Normal 6 5 2 2 2" xfId="25419"/>
    <cellStyle name="Normal 6 5 2 2 2 2" xfId="54471"/>
    <cellStyle name="Normal 6 5 2 2 3" xfId="37886"/>
    <cellStyle name="Normal 6 5 2 3" xfId="25420"/>
    <cellStyle name="Normal 6 5 2 3 2" xfId="52729"/>
    <cellStyle name="Normal 6 5 2 4" xfId="34787"/>
    <cellStyle name="Normal 6 5 3" xfId="25421"/>
    <cellStyle name="Normal 6 5 3 2" xfId="25422"/>
    <cellStyle name="Normal 6 5 3 2 2" xfId="37880"/>
    <cellStyle name="Normal 6 5 3 3" xfId="52727"/>
    <cellStyle name="Normal 6 5 4" xfId="25423"/>
    <cellStyle name="Normal 6 5 4 2" xfId="37885"/>
    <cellStyle name="Normal 6 5 5" xfId="25424"/>
    <cellStyle name="Normal 6 5 5 2" xfId="37884"/>
    <cellStyle name="Normal 6 5 6" xfId="30294"/>
    <cellStyle name="Normal 6 5 6 2" xfId="37881"/>
    <cellStyle name="Normal 6 5 7" xfId="25416"/>
    <cellStyle name="Normal 6 5 8" xfId="52728"/>
    <cellStyle name="Normal 6 5 9" xfId="3605"/>
    <cellStyle name="Normal 6 6" xfId="1888"/>
    <cellStyle name="Normal 6 6 2" xfId="25426"/>
    <cellStyle name="Normal 6 6 2 2" xfId="25427"/>
    <cellStyle name="Normal 6 6 2 2 2" xfId="37883"/>
    <cellStyle name="Normal 6 6 2 3" xfId="37882"/>
    <cellStyle name="Normal 6 6 3" xfId="25428"/>
    <cellStyle name="Normal 6 6 3 2" xfId="54469"/>
    <cellStyle name="Normal 6 6 4" xfId="25429"/>
    <cellStyle name="Normal 6 6 4 2" xfId="54470"/>
    <cellStyle name="Normal 6 6 5" xfId="30295"/>
    <cellStyle name="Normal 6 6 5 2" xfId="37879"/>
    <cellStyle name="Normal 6 6 6" xfId="25425"/>
    <cellStyle name="Normal 6 6 7" xfId="55419"/>
    <cellStyle name="Normal 6 6 8" xfId="3606"/>
    <cellStyle name="Normal 6 7" xfId="1889"/>
    <cellStyle name="Normal 6 7 2" xfId="25431"/>
    <cellStyle name="Normal 6 7 2 2" xfId="25432"/>
    <cellStyle name="Normal 6 7 2 2 2" xfId="31805"/>
    <cellStyle name="Normal 6 7 2 3" xfId="37878"/>
    <cellStyle name="Normal 6 7 3" xfId="25433"/>
    <cellStyle name="Normal 6 7 3 2" xfId="52726"/>
    <cellStyle name="Normal 6 7 4" xfId="25434"/>
    <cellStyle name="Normal 6 7 4 2" xfId="34790"/>
    <cellStyle name="Normal 6 7 5" xfId="30296"/>
    <cellStyle name="Normal 6 7 5 2" xfId="37877"/>
    <cellStyle name="Normal 6 7 6" xfId="25430"/>
    <cellStyle name="Normal 6 7 7" xfId="52725"/>
    <cellStyle name="Normal 6 7 8" xfId="3607"/>
    <cellStyle name="Normal 6 8" xfId="1890"/>
    <cellStyle name="Normal 6 8 2" xfId="25436"/>
    <cellStyle name="Normal 6 8 2 2" xfId="25437"/>
    <cellStyle name="Normal 6 8 2 2 2" xfId="53554"/>
    <cellStyle name="Normal 6 8 2 3" xfId="37876"/>
    <cellStyle name="Normal 6 8 3" xfId="25438"/>
    <cellStyle name="Normal 6 8 3 2" xfId="52724"/>
    <cellStyle name="Normal 6 8 4" xfId="25439"/>
    <cellStyle name="Normal 6 8 4 2" xfId="4098"/>
    <cellStyle name="Normal 6 8 5" xfId="30297"/>
    <cellStyle name="Normal 6 8 5 2" xfId="37875"/>
    <cellStyle name="Normal 6 8 6" xfId="25435"/>
    <cellStyle name="Normal 6 8 7" xfId="52723"/>
    <cellStyle name="Normal 6 8 8" xfId="3608"/>
    <cellStyle name="Normal 6 9" xfId="1891"/>
    <cellStyle name="Normal 6 9 2" xfId="25441"/>
    <cellStyle name="Normal 6 9 2 2" xfId="25442"/>
    <cellStyle name="Normal 6 9 2 2 2" xfId="34785"/>
    <cellStyle name="Normal 6 9 2 3" xfId="37874"/>
    <cellStyle name="Normal 6 9 3" xfId="25443"/>
    <cellStyle name="Normal 6 9 3 2" xfId="33313"/>
    <cellStyle name="Normal 6 9 4" xfId="25444"/>
    <cellStyle name="Normal 6 9 4 2" xfId="34782"/>
    <cellStyle name="Normal 6 9 5" xfId="30298"/>
    <cellStyle name="Normal 6 9 5 2" xfId="37873"/>
    <cellStyle name="Normal 6 9 6" xfId="25440"/>
    <cellStyle name="Normal 6 9 7" xfId="52722"/>
    <cellStyle name="Normal 6 9 8" xfId="3609"/>
    <cellStyle name="Normal 6_20101130 Opprinnelig belåningsgrad PBK" xfId="1892"/>
    <cellStyle name="Normal 60" xfId="1893"/>
    <cellStyle name="Normal 60 2" xfId="25446"/>
    <cellStyle name="Normal 60 2 2" xfId="25447"/>
    <cellStyle name="Normal 60 2 2 2" xfId="54468"/>
    <cellStyle name="Normal 60 2 3" xfId="37872"/>
    <cellStyle name="Normal 60 3" xfId="25448"/>
    <cellStyle name="Normal 60 3 2" xfId="25449"/>
    <cellStyle name="Normal 60 3 2 2" xfId="52703"/>
    <cellStyle name="Normal 60 3 3" xfId="34784"/>
    <cellStyle name="Normal 60 4" xfId="25445"/>
    <cellStyle name="Normal 60 4 2" xfId="37871"/>
    <cellStyle name="Normal 60 5" xfId="57348"/>
    <cellStyle name="Normal 60 6" xfId="54467"/>
    <cellStyle name="Normal 60 7" xfId="37870"/>
    <cellStyle name="Normal 60 8" xfId="52721"/>
    <cellStyle name="Normal 60 9" xfId="3610"/>
    <cellStyle name="Normal 61" xfId="1894"/>
    <cellStyle name="Normal 61 2" xfId="25451"/>
    <cellStyle name="Normal 61 2 2" xfId="25452"/>
    <cellStyle name="Normal 61 2 2 2" xfId="34783"/>
    <cellStyle name="Normal 61 2 3" xfId="32434"/>
    <cellStyle name="Normal 61 3" xfId="25453"/>
    <cellStyle name="Normal 61 3 2" xfId="25454"/>
    <cellStyle name="Normal 61 3 2 2" xfId="52718"/>
    <cellStyle name="Normal 61 3 3" xfId="37869"/>
    <cellStyle name="Normal 61 4" xfId="25450"/>
    <cellStyle name="Normal 61 4 2" xfId="37868"/>
    <cellStyle name="Normal 61 5" xfId="56628"/>
    <cellStyle name="Normal 61 6" xfId="52719"/>
    <cellStyle name="Normal 61 7" xfId="37867"/>
    <cellStyle name="Normal 61 8" xfId="37865"/>
    <cellStyle name="Normal 61 9" xfId="3611"/>
    <cellStyle name="Normal 62" xfId="1895"/>
    <cellStyle name="Normal 62 2" xfId="25456"/>
    <cellStyle name="Normal 62 2 2" xfId="25457"/>
    <cellStyle name="Normal 62 2 2 2" xfId="52720"/>
    <cellStyle name="Normal 62 2 3" xfId="25458"/>
    <cellStyle name="Normal 62 2 3 2" xfId="32435"/>
    <cellStyle name="Normal 62 2 4" xfId="54466"/>
    <cellStyle name="Normal 62 3" xfId="25459"/>
    <cellStyle name="Normal 62 3 2" xfId="25460"/>
    <cellStyle name="Normal 62 3 2 2" xfId="31803"/>
    <cellStyle name="Normal 62 3 3" xfId="34786"/>
    <cellStyle name="Normal 62 4" xfId="25461"/>
    <cellStyle name="Normal 62 4 2" xfId="37864"/>
    <cellStyle name="Normal 62 5" xfId="30299"/>
    <cellStyle name="Normal 62 5 2" xfId="52717"/>
    <cellStyle name="Normal 62 6" xfId="25455"/>
    <cellStyle name="Normal 62 7" xfId="33353"/>
    <cellStyle name="Normal 62 8" xfId="3612"/>
    <cellStyle name="Normal 63" xfId="1896"/>
    <cellStyle name="Normal 63 2" xfId="25463"/>
    <cellStyle name="Normal 63 2 2" xfId="25464"/>
    <cellStyle name="Normal 63 2 2 2" xfId="56627"/>
    <cellStyle name="Normal 63 2 3" xfId="25465"/>
    <cellStyle name="Normal 63 2 3 2" xfId="52716"/>
    <cellStyle name="Normal 63 2 4" xfId="54465"/>
    <cellStyle name="Normal 63 3" xfId="25466"/>
    <cellStyle name="Normal 63 3 2" xfId="25467"/>
    <cellStyle name="Normal 63 3 2 2" xfId="32433"/>
    <cellStyle name="Normal 63 3 3" xfId="52715"/>
    <cellStyle name="Normal 63 4" xfId="25468"/>
    <cellStyle name="Normal 63 4 2" xfId="34779"/>
    <cellStyle name="Normal 63 5" xfId="30300"/>
    <cellStyle name="Normal 63 5 2" xfId="37863"/>
    <cellStyle name="Normal 63 6" xfId="25462"/>
    <cellStyle name="Normal 63 7" xfId="52714"/>
    <cellStyle name="Normal 63 8" xfId="3613"/>
    <cellStyle name="Normal 64" xfId="3808"/>
    <cellStyle name="Normal 64 2" xfId="25470"/>
    <cellStyle name="Normal 64 2 2" xfId="25471"/>
    <cellStyle name="Normal 64 2 2 2" xfId="33646"/>
    <cellStyle name="Normal 64 2 3" xfId="25472"/>
    <cellStyle name="Normal 64 2 3 2" xfId="56626"/>
    <cellStyle name="Normal 64 2 4" xfId="25473"/>
    <cellStyle name="Normal 64 2 4 2" xfId="52713"/>
    <cellStyle name="Normal 64 2 5" xfId="32006"/>
    <cellStyle name="Normal 64 3" xfId="25474"/>
    <cellStyle name="Normal 64 3 2" xfId="32432"/>
    <cellStyle name="Normal 64 4" xfId="25475"/>
    <cellStyle name="Normal 64 4 2" xfId="52712"/>
    <cellStyle name="Normal 64 5" xfId="25476"/>
    <cellStyle name="Normal 64 5 2" xfId="55493"/>
    <cellStyle name="Normal 64 6" xfId="30660"/>
    <cellStyle name="Normal 64 6 2" xfId="37862"/>
    <cellStyle name="Normal 64 7" xfId="25469"/>
    <cellStyle name="Normal 64 8" xfId="52711"/>
    <cellStyle name="Normal 64 9" xfId="54464"/>
    <cellStyle name="Normal 65" xfId="3809"/>
    <cellStyle name="Normal 65 2" xfId="25478"/>
    <cellStyle name="Normal 65 2 2" xfId="25479"/>
    <cellStyle name="Normal 65 2 2 2" xfId="56625"/>
    <cellStyle name="Normal 65 2 3" xfId="52710"/>
    <cellStyle name="Normal 65 3" xfId="25480"/>
    <cellStyle name="Normal 65 3 2" xfId="34780"/>
    <cellStyle name="Normal 65 4" xfId="30661"/>
    <cellStyle name="Normal 65 4 2" xfId="32431"/>
    <cellStyle name="Normal 65 5" xfId="25477"/>
    <cellStyle name="Normal 66" xfId="3810"/>
    <cellStyle name="Normal 66 10" xfId="25481"/>
    <cellStyle name="Normal 66 2" xfId="25482"/>
    <cellStyle name="Normal 66 2 2" xfId="25483"/>
    <cellStyle name="Normal 66 2 2 2" xfId="25484"/>
    <cellStyle name="Normal 66 2 2 2 2" xfId="52709"/>
    <cellStyle name="Normal 66 2 2 3" xfId="25485"/>
    <cellStyle name="Normal 66 2 2 3 2" xfId="31802"/>
    <cellStyle name="Normal 66 2 2 4" xfId="37860"/>
    <cellStyle name="Normal 66 2 3" xfId="25486"/>
    <cellStyle name="Normal 66 2 3 2" xfId="52708"/>
    <cellStyle name="Normal 66 2 4" xfId="25487"/>
    <cellStyle name="Normal 66 2 4 2" xfId="34781"/>
    <cellStyle name="Normal 66 2 5" xfId="25488"/>
    <cellStyle name="Normal 66 2 5 2" xfId="53552"/>
    <cellStyle name="Normal 66 2 6" xfId="37861"/>
    <cellStyle name="Normal 66 3" xfId="25489"/>
    <cellStyle name="Normal 66 3 2" xfId="25490"/>
    <cellStyle name="Normal 66 3 2 2" xfId="32430"/>
    <cellStyle name="Normal 66 3 3" xfId="25491"/>
    <cellStyle name="Normal 66 3 3 2" xfId="52706"/>
    <cellStyle name="Normal 66 3 4" xfId="32005"/>
    <cellStyle name="Normal 66 4" xfId="25492"/>
    <cellStyle name="Normal 66 4 2" xfId="37858"/>
    <cellStyle name="Normal 66 5" xfId="25493"/>
    <cellStyle name="Normal 66 5 2" xfId="52705"/>
    <cellStyle name="Normal 66 6" xfId="25494"/>
    <cellStyle name="Normal 66 6 2" xfId="4106"/>
    <cellStyle name="Normal 66 7" xfId="25495"/>
    <cellStyle name="Normal 66 7 2" xfId="56623"/>
    <cellStyle name="Normal 66 8" xfId="25496"/>
    <cellStyle name="Normal 66 8 2" xfId="52704"/>
    <cellStyle name="Normal 66 9" xfId="30662"/>
    <cellStyle name="Normal 66 9 2" xfId="31801"/>
    <cellStyle name="Normal 67" xfId="3811"/>
    <cellStyle name="Normal 67 10" xfId="25497"/>
    <cellStyle name="Normal 67 2" xfId="25498"/>
    <cellStyle name="Normal 67 2 2" xfId="25499"/>
    <cellStyle name="Normal 67 2 2 2" xfId="25500"/>
    <cellStyle name="Normal 67 2 2 2 2" xfId="37859"/>
    <cellStyle name="Normal 67 2 2 3" xfId="25501"/>
    <cellStyle name="Normal 67 2 2 3 2" xfId="33312"/>
    <cellStyle name="Normal 67 2 2 4" xfId="54463"/>
    <cellStyle name="Normal 67 2 3" xfId="25502"/>
    <cellStyle name="Normal 67 2 3 2" xfId="37856"/>
    <cellStyle name="Normal 67 2 4" xfId="25503"/>
    <cellStyle name="Normal 67 2 4 2" xfId="52702"/>
    <cellStyle name="Normal 67 2 5" xfId="25504"/>
    <cellStyle name="Normal 67 2 5 2" xfId="3951"/>
    <cellStyle name="Normal 67 2 6" xfId="34778"/>
    <cellStyle name="Normal 67 3" xfId="25505"/>
    <cellStyle name="Normal 67 3 2" xfId="25506"/>
    <cellStyle name="Normal 67 3 2 2" xfId="37800"/>
    <cellStyle name="Normal 67 3 3" xfId="25507"/>
    <cellStyle name="Normal 67 3 3 2" xfId="52631"/>
    <cellStyle name="Normal 67 3 4" xfId="56622"/>
    <cellStyle name="Normal 67 4" xfId="25508"/>
    <cellStyle name="Normal 67 4 2" xfId="37857"/>
    <cellStyle name="Normal 67 5" xfId="25509"/>
    <cellStyle name="Normal 67 5 2" xfId="52701"/>
    <cellStyle name="Normal 67 6" xfId="25510"/>
    <cellStyle name="Normal 67 6 2" xfId="53551"/>
    <cellStyle name="Normal 67 7" xfId="25511"/>
    <cellStyle name="Normal 67 7 2" xfId="37855"/>
    <cellStyle name="Normal 67 8" xfId="25512"/>
    <cellStyle name="Normal 67 8 2" xfId="52699"/>
    <cellStyle name="Normal 67 9" xfId="30663"/>
    <cellStyle name="Normal 67 9 2" xfId="32429"/>
    <cellStyle name="Normal 68" xfId="3812"/>
    <cellStyle name="Normal 68 10" xfId="25513"/>
    <cellStyle name="Normal 68 2" xfId="25514"/>
    <cellStyle name="Normal 68 2 2" xfId="25515"/>
    <cellStyle name="Normal 68 2 2 2" xfId="25516"/>
    <cellStyle name="Normal 68 2 2 2 2" xfId="37854"/>
    <cellStyle name="Normal 68 2 2 3" xfId="56621"/>
    <cellStyle name="Normal 68 2 3" xfId="25517"/>
    <cellStyle name="Normal 68 2 3 2" xfId="52700"/>
    <cellStyle name="Normal 68 2 4" xfId="25518"/>
    <cellStyle name="Normal 68 2 4 2" xfId="54461"/>
    <cellStyle name="Normal 68 2 5" xfId="25519"/>
    <cellStyle name="Normal 68 2 5 2" xfId="31800"/>
    <cellStyle name="Normal 68 2 6" xfId="53824"/>
    <cellStyle name="Normal 68 3" xfId="25520"/>
    <cellStyle name="Normal 68 3 2" xfId="25521"/>
    <cellStyle name="Normal 68 3 2 2" xfId="52698"/>
    <cellStyle name="Normal 68 3 3" xfId="25522"/>
    <cellStyle name="Normal 68 3 3 2" xfId="34777"/>
    <cellStyle name="Normal 68 3 4" xfId="37852"/>
    <cellStyle name="Normal 68 4" xfId="25523"/>
    <cellStyle name="Normal 68 4 2" xfId="25524"/>
    <cellStyle name="Normal 68 4 2 2" xfId="52697"/>
    <cellStyle name="Normal 68 4 3" xfId="55492"/>
    <cellStyle name="Normal 68 5" xfId="25525"/>
    <cellStyle name="Normal 68 5 2" xfId="56620"/>
    <cellStyle name="Normal 68 6" xfId="25526"/>
    <cellStyle name="Normal 68 6 2" xfId="52696"/>
    <cellStyle name="Normal 68 7" xfId="25527"/>
    <cellStyle name="Normal 68 7 2" xfId="34776"/>
    <cellStyle name="Normal 68 8" xfId="25528"/>
    <cellStyle name="Normal 68 8 2" xfId="37853"/>
    <cellStyle name="Normal 68 9" xfId="30664"/>
    <cellStyle name="Normal 68 9 2" xfId="52695"/>
    <cellStyle name="Normal 69" xfId="3813"/>
    <cellStyle name="Normal 69 2" xfId="25530"/>
    <cellStyle name="Normal 69 2 2" xfId="25531"/>
    <cellStyle name="Normal 69 2 2 2" xfId="25532"/>
    <cellStyle name="Normal 69 2 2 2 2" xfId="31799"/>
    <cellStyle name="Normal 69 2 2 3" xfId="32427"/>
    <cellStyle name="Normal 69 2 3" xfId="25533"/>
    <cellStyle name="Normal 69 2 3 2" xfId="52694"/>
    <cellStyle name="Normal 69 2 4" xfId="25534"/>
    <cellStyle name="Normal 69 2 4 2" xfId="30678"/>
    <cellStyle name="Normal 69 2 5" xfId="25535"/>
    <cellStyle name="Normal 69 2 5 2" xfId="37850"/>
    <cellStyle name="Normal 69 2 6" xfId="52693"/>
    <cellStyle name="Normal 69 3" xfId="25536"/>
    <cellStyle name="Normal 69 3 2" xfId="25537"/>
    <cellStyle name="Normal 69 3 2 2" xfId="53550"/>
    <cellStyle name="Normal 69 3 3" xfId="56619"/>
    <cellStyle name="Normal 69 4" xfId="25538"/>
    <cellStyle name="Normal 69 4 2" xfId="52692"/>
    <cellStyle name="Normal 69 5" xfId="25539"/>
    <cellStyle name="Normal 69 5 2" xfId="34775"/>
    <cellStyle name="Normal 69 6" xfId="25540"/>
    <cellStyle name="Normal 69 6 2" xfId="37851"/>
    <cellStyle name="Normal 69 7" xfId="25541"/>
    <cellStyle name="Normal 69 7 2" xfId="52691"/>
    <cellStyle name="Normal 69 8" xfId="30665"/>
    <cellStyle name="Normal 69 8 2" xfId="33645"/>
    <cellStyle name="Normal 69 9" xfId="25529"/>
    <cellStyle name="Normal 7" xfId="7"/>
    <cellStyle name="Normal 7 10" xfId="1898"/>
    <cellStyle name="Normal 7 10 2" xfId="25544"/>
    <cellStyle name="Normal 7 10 2 2" xfId="25545"/>
    <cellStyle name="Normal 7 10 2 2 2" xfId="32426"/>
    <cellStyle name="Normal 7 10 2 3" xfId="52690"/>
    <cellStyle name="Normal 7 10 3" xfId="25546"/>
    <cellStyle name="Normal 7 10 3 2" xfId="54460"/>
    <cellStyle name="Normal 7 10 4" xfId="25547"/>
    <cellStyle name="Normal 7 10 4 2" xfId="31968"/>
    <cellStyle name="Normal 7 10 5" xfId="30302"/>
    <cellStyle name="Normal 7 10 5 2" xfId="52689"/>
    <cellStyle name="Normal 7 10 6" xfId="25543"/>
    <cellStyle name="Normal 7 10 7" xfId="53549"/>
    <cellStyle name="Normal 7 10 8" xfId="3615"/>
    <cellStyle name="Normal 7 11" xfId="1899"/>
    <cellStyle name="Normal 7 11 2" xfId="25549"/>
    <cellStyle name="Normal 7 11 2 2" xfId="25550"/>
    <cellStyle name="Normal 7 11 2 2 2" xfId="37833"/>
    <cellStyle name="Normal 7 11 2 3" xfId="52687"/>
    <cellStyle name="Normal 7 11 3" xfId="25551"/>
    <cellStyle name="Normal 7 11 3 2" xfId="32428"/>
    <cellStyle name="Normal 7 11 4" xfId="25552"/>
    <cellStyle name="Normal 7 11 4 2" xfId="32425"/>
    <cellStyle name="Normal 7 11 5" xfId="30303"/>
    <cellStyle name="Normal 7 11 5 2" xfId="37849"/>
    <cellStyle name="Normal 7 11 6" xfId="25548"/>
    <cellStyle name="Normal 7 11 7" xfId="52688"/>
    <cellStyle name="Normal 7 11 8" xfId="3616"/>
    <cellStyle name="Normal 7 12" xfId="1900"/>
    <cellStyle name="Normal 7 12 2" xfId="25554"/>
    <cellStyle name="Normal 7 12 2 2" xfId="25555"/>
    <cellStyle name="Normal 7 12 2 2 2" xfId="53823"/>
    <cellStyle name="Normal 7 12 2 3" xfId="34774"/>
    <cellStyle name="Normal 7 12 3" xfId="25556"/>
    <cellStyle name="Normal 7 12 3 2" xfId="4494"/>
    <cellStyle name="Normal 7 12 4" xfId="25557"/>
    <cellStyle name="Normal 7 12 4 2" xfId="37848"/>
    <cellStyle name="Normal 7 12 5" xfId="30304"/>
    <cellStyle name="Normal 7 12 5 2" xfId="52686"/>
    <cellStyle name="Normal 7 12 6" xfId="25553"/>
    <cellStyle name="Normal 7 12 7" xfId="54459"/>
    <cellStyle name="Normal 7 12 8" xfId="3617"/>
    <cellStyle name="Normal 7 13" xfId="25558"/>
    <cellStyle name="Normal 7 13 2" xfId="54754"/>
    <cellStyle name="Normal 7 14" xfId="25559"/>
    <cellStyle name="Normal 7 14 2" xfId="52685"/>
    <cellStyle name="Normal 7 15" xfId="30301"/>
    <cellStyle name="Normal 7 15 2" xfId="55491"/>
    <cellStyle name="Normal 7 16" xfId="25542"/>
    <cellStyle name="Normal 7 17" xfId="37847"/>
    <cellStyle name="Normal 7 18" xfId="3614"/>
    <cellStyle name="Normal 7 19" xfId="57752"/>
    <cellStyle name="Normal 7 2" xfId="1901"/>
    <cellStyle name="Normal 7 2 10" xfId="25561"/>
    <cellStyle name="Normal 7 2 10 2" xfId="25562"/>
    <cellStyle name="Normal 7 2 10 2 2" xfId="25563"/>
    <cellStyle name="Normal 7 2 10 2 2 2" xfId="25564"/>
    <cellStyle name="Normal 7 2 10 2 2 2 2" xfId="52684"/>
    <cellStyle name="Normal 7 2 10 2 2 3" xfId="34773"/>
    <cellStyle name="Normal 7 2 10 2 3" xfId="25565"/>
    <cellStyle name="Normal 7 2 10 2 3 2" xfId="37846"/>
    <cellStyle name="Normal 7 2 10 2 4" xfId="25566"/>
    <cellStyle name="Normal 7 2 10 2 4 2" xfId="52683"/>
    <cellStyle name="Normal 7 2 10 2 5" xfId="25567"/>
    <cellStyle name="Normal 7 2 10 2 5 2" xfId="31798"/>
    <cellStyle name="Normal 7 2 10 2 6" xfId="37845"/>
    <cellStyle name="Normal 7 2 10 3" xfId="25568"/>
    <cellStyle name="Normal 7 2 10 3 2" xfId="25569"/>
    <cellStyle name="Normal 7 2 10 3 2 2" xfId="52682"/>
    <cellStyle name="Normal 7 2 10 3 3" xfId="25570"/>
    <cellStyle name="Normal 7 2 10 3 3 2" xfId="54458"/>
    <cellStyle name="Normal 7 2 10 3 4" xfId="37844"/>
    <cellStyle name="Normal 7 2 10 4" xfId="25571"/>
    <cellStyle name="Normal 7 2 10 4 2" xfId="52681"/>
    <cellStyle name="Normal 7 2 10 5" xfId="25572"/>
    <cellStyle name="Normal 7 2 10 5 2" xfId="54457"/>
    <cellStyle name="Normal 7 2 10 6" xfId="25573"/>
    <cellStyle name="Normal 7 2 10 6 2" xfId="30793"/>
    <cellStyle name="Normal 7 2 10 7" xfId="25574"/>
    <cellStyle name="Normal 7 2 10 7 2" xfId="55418"/>
    <cellStyle name="Normal 7 2 10 8" xfId="53548"/>
    <cellStyle name="Normal 7 2 11" xfId="25575"/>
    <cellStyle name="Normal 7 2 11 2" xfId="25576"/>
    <cellStyle name="Normal 7 2 11 2 2" xfId="25577"/>
    <cellStyle name="Normal 7 2 11 2 2 2" xfId="25578"/>
    <cellStyle name="Normal 7 2 11 2 2 2 2" xfId="37843"/>
    <cellStyle name="Normal 7 2 11 2 2 3" xfId="52680"/>
    <cellStyle name="Normal 7 2 11 2 3" xfId="25579"/>
    <cellStyle name="Normal 7 2 11 2 3 2" xfId="53547"/>
    <cellStyle name="Normal 7 2 11 2 4" xfId="25580"/>
    <cellStyle name="Normal 7 2 11 2 4 2" xfId="37842"/>
    <cellStyle name="Normal 7 2 11 2 5" xfId="25581"/>
    <cellStyle name="Normal 7 2 11 2 5 2" xfId="52679"/>
    <cellStyle name="Normal 7 2 11 2 6" xfId="54383"/>
    <cellStyle name="Normal 7 2 11 3" xfId="25582"/>
    <cellStyle name="Normal 7 2 11 3 2" xfId="25583"/>
    <cellStyle name="Normal 7 2 11 3 2 2" xfId="37841"/>
    <cellStyle name="Normal 7 2 11 3 3" xfId="25584"/>
    <cellStyle name="Normal 7 2 11 3 3 2" xfId="52678"/>
    <cellStyle name="Normal 7 2 11 3 4" xfId="31796"/>
    <cellStyle name="Normal 7 2 11 4" xfId="25585"/>
    <cellStyle name="Normal 7 2 11 4 2" xfId="37840"/>
    <cellStyle name="Normal 7 2 11 5" xfId="25586"/>
    <cellStyle name="Normal 7 2 11 5 2" xfId="52677"/>
    <cellStyle name="Normal 7 2 11 6" xfId="25587"/>
    <cellStyle name="Normal 7 2 11 6 2" xfId="34771"/>
    <cellStyle name="Normal 7 2 11 7" xfId="25588"/>
    <cellStyle name="Normal 7 2 11 7 2" xfId="37839"/>
    <cellStyle name="Normal 7 2 11 8" xfId="25589"/>
    <cellStyle name="Normal 7 2 11 8 2" xfId="52675"/>
    <cellStyle name="Normal 7 2 11 9" xfId="55490"/>
    <cellStyle name="Normal 7 2 12" xfId="25590"/>
    <cellStyle name="Normal 7 2 12 2" xfId="25591"/>
    <cellStyle name="Normal 7 2 12 2 2" xfId="37834"/>
    <cellStyle name="Normal 7 2 12 3" xfId="25592"/>
    <cellStyle name="Normal 7 2 12 3 2" xfId="57347"/>
    <cellStyle name="Normal 7 2 12 4" xfId="25593"/>
    <cellStyle name="Normal 7 2 12 4 2" xfId="54456"/>
    <cellStyle name="Normal 7 2 12 5" xfId="56617"/>
    <cellStyle name="Normal 7 2 13" xfId="25594"/>
    <cellStyle name="Normal 7 2 13 2" xfId="52676"/>
    <cellStyle name="Normal 7 2 14" xfId="25595"/>
    <cellStyle name="Normal 7 2 14 2" xfId="33644"/>
    <cellStyle name="Normal 7 2 15" xfId="30305"/>
    <cellStyle name="Normal 7 2 15 2" xfId="37838"/>
    <cellStyle name="Normal 7 2 16" xfId="25560"/>
    <cellStyle name="Normal 7 2 17" xfId="33311"/>
    <cellStyle name="Normal 7 2 18" xfId="3618"/>
    <cellStyle name="Normal 7 2 2" xfId="1902"/>
    <cellStyle name="Normal 7 2 2 10" xfId="25597"/>
    <cellStyle name="Normal 7 2 2 10 2" xfId="25598"/>
    <cellStyle name="Normal 7 2 2 10 2 2" xfId="25599"/>
    <cellStyle name="Normal 7 2 2 10 2 2 2" xfId="34770"/>
    <cellStyle name="Normal 7 2 2 10 2 3" xfId="37811"/>
    <cellStyle name="Normal 7 2 2 10 3" xfId="25600"/>
    <cellStyle name="Normal 7 2 2 10 3 2" xfId="52642"/>
    <cellStyle name="Normal 7 2 2 10 4" xfId="37837"/>
    <cellStyle name="Normal 7 2 2 11" xfId="25601"/>
    <cellStyle name="Normal 7 2 2 11 2" xfId="25602"/>
    <cellStyle name="Normal 7 2 2 11 2 2" xfId="37835"/>
    <cellStyle name="Normal 7 2 2 11 3" xfId="52674"/>
    <cellStyle name="Normal 7 2 2 12" xfId="25603"/>
    <cellStyle name="Normal 7 2 2 12 2" xfId="53546"/>
    <cellStyle name="Normal 7 2 2 13" xfId="25604"/>
    <cellStyle name="Normal 7 2 2 13 2" xfId="56618"/>
    <cellStyle name="Normal 7 2 2 14" xfId="25605"/>
    <cellStyle name="Normal 7 2 2 14 2" xfId="52673"/>
    <cellStyle name="Normal 7 2 2 15" xfId="25606"/>
    <cellStyle name="Normal 7 2 2 15 2" xfId="54454"/>
    <cellStyle name="Normal 7 2 2 16" xfId="25607"/>
    <cellStyle name="Normal 7 2 2 16 2" xfId="55549"/>
    <cellStyle name="Normal 7 2 2 17" xfId="25596"/>
    <cellStyle name="Normal 7 2 2 17 2" xfId="52672"/>
    <cellStyle name="Normal 7 2 2 18" xfId="31795"/>
    <cellStyle name="Normal 7 2 2 19" xfId="32424"/>
    <cellStyle name="Normal 7 2 2 2" xfId="1903"/>
    <cellStyle name="Normal 7 2 2 2 10" xfId="25609"/>
    <cellStyle name="Normal 7 2 2 2 10 2" xfId="25610"/>
    <cellStyle name="Normal 7 2 2 2 10 2 2" xfId="25611"/>
    <cellStyle name="Normal 7 2 2 2 10 2 2 2" xfId="25612"/>
    <cellStyle name="Normal 7 2 2 2 10 2 2 2 2" xfId="52671"/>
    <cellStyle name="Normal 7 2 2 2 10 2 2 3" xfId="34769"/>
    <cellStyle name="Normal 7 2 2 2 10 2 3" xfId="25613"/>
    <cellStyle name="Normal 7 2 2 2 10 2 3 2" xfId="32423"/>
    <cellStyle name="Normal 7 2 2 2 10 2 4" xfId="25614"/>
    <cellStyle name="Normal 7 2 2 2 10 2 4 2" xfId="55952"/>
    <cellStyle name="Normal 7 2 2 2 10 2 5" xfId="25615"/>
    <cellStyle name="Normal 7 2 2 2 10 2 5 2" xfId="53545"/>
    <cellStyle name="Normal 7 2 2 2 10 2 6" xfId="32422"/>
    <cellStyle name="Normal 7 2 2 2 10 3" xfId="25616"/>
    <cellStyle name="Normal 7 2 2 2 10 3 2" xfId="25617"/>
    <cellStyle name="Normal 7 2 2 2 10 3 2 2" xfId="52669"/>
    <cellStyle name="Normal 7 2 2 2 10 3 3" xfId="25618"/>
    <cellStyle name="Normal 7 2 2 2 10 3 3 2" xfId="34767"/>
    <cellStyle name="Normal 7 2 2 2 10 3 4" xfId="37832"/>
    <cellStyle name="Normal 7 2 2 2 10 4" xfId="25619"/>
    <cellStyle name="Normal 7 2 2 2 10 4 2" xfId="52668"/>
    <cellStyle name="Normal 7 2 2 2 10 5" xfId="25620"/>
    <cellStyle name="Normal 7 2 2 2 10 5 2" xfId="31794"/>
    <cellStyle name="Normal 7 2 2 2 10 6" xfId="25621"/>
    <cellStyle name="Normal 7 2 2 2 10 6 2" xfId="33746"/>
    <cellStyle name="Normal 7 2 2 2 10 7" xfId="25622"/>
    <cellStyle name="Normal 7 2 2 2 10 7 2" xfId="52667"/>
    <cellStyle name="Normal 7 2 2 2 10 8" xfId="34768"/>
    <cellStyle name="Normal 7 2 2 2 11" xfId="25623"/>
    <cellStyle name="Normal 7 2 2 2 11 2" xfId="25624"/>
    <cellStyle name="Normal 7 2 2 2 11 2 2" xfId="25625"/>
    <cellStyle name="Normal 7 2 2 2 11 2 2 2" xfId="25626"/>
    <cellStyle name="Normal 7 2 2 2 11 2 2 2 2" xfId="37836"/>
    <cellStyle name="Normal 7 2 2 2 11 2 2 3" xfId="52666"/>
    <cellStyle name="Normal 7 2 2 2 11 2 3" xfId="25627"/>
    <cellStyle name="Normal 7 2 2 2 11 2 3 2" xfId="55489"/>
    <cellStyle name="Normal 7 2 2 2 11 2 4" xfId="25628"/>
    <cellStyle name="Normal 7 2 2 2 11 2 4 2" xfId="53822"/>
    <cellStyle name="Normal 7 2 2 2 11 2 5" xfId="25629"/>
    <cellStyle name="Normal 7 2 2 2 11 2 5 2" xfId="52670"/>
    <cellStyle name="Normal 7 2 2 2 11 2 6" xfId="34766"/>
    <cellStyle name="Normal 7 2 2 2 11 3" xfId="25630"/>
    <cellStyle name="Normal 7 2 2 2 11 3 2" xfId="25631"/>
    <cellStyle name="Normal 7 2 2 2 11 3 2 2" xfId="37831"/>
    <cellStyle name="Normal 7 2 2 2 11 3 3" xfId="52665"/>
    <cellStyle name="Normal 7 2 2 2 11 4" xfId="25632"/>
    <cellStyle name="Normal 7 2 2 2 11 4 2" xfId="31793"/>
    <cellStyle name="Normal 7 2 2 2 11 5" xfId="25633"/>
    <cellStyle name="Normal 7 2 2 2 11 5 2" xfId="37830"/>
    <cellStyle name="Normal 7 2 2 2 11 6" xfId="25634"/>
    <cellStyle name="Normal 7 2 2 2 11 6 2" xfId="52664"/>
    <cellStyle name="Normal 7 2 2 2 11 7" xfId="25635"/>
    <cellStyle name="Normal 7 2 2 2 11 7 2" xfId="54455"/>
    <cellStyle name="Normal 7 2 2 2 11 8" xfId="37828"/>
    <cellStyle name="Normal 7 2 2 2 12" xfId="25636"/>
    <cellStyle name="Normal 7 2 2 2 12 2" xfId="25637"/>
    <cellStyle name="Normal 7 2 2 2 12 2 2" xfId="52663"/>
    <cellStyle name="Normal 7 2 2 2 12 3" xfId="25638"/>
    <cellStyle name="Normal 7 2 2 2 12 3 2" xfId="37829"/>
    <cellStyle name="Normal 7 2 2 2 12 4" xfId="25639"/>
    <cellStyle name="Normal 7 2 2 2 12 4 2" xfId="53544"/>
    <cellStyle name="Normal 7 2 2 2 12 5" xfId="31967"/>
    <cellStyle name="Normal 7 2 2 2 13" xfId="25640"/>
    <cellStyle name="Normal 7 2 2 2 13 2" xfId="52662"/>
    <cellStyle name="Normal 7 2 2 2 14" xfId="30306"/>
    <cellStyle name="Normal 7 2 2 2 14 2" xfId="54453"/>
    <cellStyle name="Normal 7 2 2 2 15" xfId="25608"/>
    <cellStyle name="Normal 7 2 2 2 2" xfId="1904"/>
    <cellStyle name="Normal 7 2 2 2 2 10" xfId="25642"/>
    <cellStyle name="Normal 7 2 2 2 2 10 2" xfId="37815"/>
    <cellStyle name="Normal 7 2 2 2 2 11" xfId="25641"/>
    <cellStyle name="Normal 7 2 2 2 2 11 2" xfId="52661"/>
    <cellStyle name="Normal 7 2 2 2 2 12" xfId="4886"/>
    <cellStyle name="Normal 7 2 2 2 2 13" xfId="53821"/>
    <cellStyle name="Normal 7 2 2 2 2 14" xfId="52660"/>
    <cellStyle name="Normal 7 2 2 2 2 15" xfId="34765"/>
    <cellStyle name="Normal 7 2 2 2 2 16" xfId="3620"/>
    <cellStyle name="Normal 7 2 2 2 2 2" xfId="1905"/>
    <cellStyle name="Normal 7 2 2 2 2 2 2" xfId="25644"/>
    <cellStyle name="Normal 7 2 2 2 2 2 2 10" xfId="37826"/>
    <cellStyle name="Normal 7 2 2 2 2 2 2 2" xfId="25645"/>
    <cellStyle name="Normal 7 2 2 2 2 2 2 2 2" xfId="25646"/>
    <cellStyle name="Normal 7 2 2 2 2 2 2 2 2 2" xfId="52659"/>
    <cellStyle name="Normal 7 2 2 2 2 2 2 2 3" xfId="53543"/>
    <cellStyle name="Normal 7 2 2 2 2 2 2 3" xfId="25647"/>
    <cellStyle name="Normal 7 2 2 2 2 2 2 3 2" xfId="25648"/>
    <cellStyle name="Normal 7 2 2 2 2 2 2 3 2 2" xfId="37825"/>
    <cellStyle name="Normal 7 2 2 2 2 2 2 3 3" xfId="52658"/>
    <cellStyle name="Normal 7 2 2 2 2 2 2 4" xfId="25649"/>
    <cellStyle name="Normal 7 2 2 2 2 2 2 4 2" xfId="25650"/>
    <cellStyle name="Normal 7 2 2 2 2 2 2 4 2 2" xfId="25651"/>
    <cellStyle name="Normal 7 2 2 2 2 2 2 4 2 2 2" xfId="32004"/>
    <cellStyle name="Normal 7 2 2 2 2 2 2 4 2 3" xfId="25652"/>
    <cellStyle name="Normal 7 2 2 2 2 2 2 4 2 3 2" xfId="37824"/>
    <cellStyle name="Normal 7 2 2 2 2 2 2 4 2 4" xfId="52657"/>
    <cellStyle name="Normal 7 2 2 2 2 2 2 4 3" xfId="25653"/>
    <cellStyle name="Normal 7 2 2 2 2 2 2 4 3 2" xfId="31792"/>
    <cellStyle name="Normal 7 2 2 2 2 2 2 4 4" xfId="25654"/>
    <cellStyle name="Normal 7 2 2 2 2 2 2 4 4 2" xfId="37823"/>
    <cellStyle name="Normal 7 2 2 2 2 2 2 4 5" xfId="25655"/>
    <cellStyle name="Normal 7 2 2 2 2 2 2 4 5 2" xfId="52611"/>
    <cellStyle name="Normal 7 2 2 2 2 2 2 4 6" xfId="34764"/>
    <cellStyle name="Normal 7 2 2 2 2 2 2 5" xfId="25656"/>
    <cellStyle name="Normal 7 2 2 2 2 2 2 5 2" xfId="25657"/>
    <cellStyle name="Normal 7 2 2 2 2 2 2 5 2 2" xfId="4128"/>
    <cellStyle name="Normal 7 2 2 2 2 2 2 5 3" xfId="25658"/>
    <cellStyle name="Normal 7 2 2 2 2 2 2 5 3 2" xfId="52656"/>
    <cellStyle name="Normal 7 2 2 2 2 2 2 5 4" xfId="55488"/>
    <cellStyle name="Normal 7 2 2 2 2 2 2 6" xfId="25659"/>
    <cellStyle name="Normal 7 2 2 2 2 2 2 6 2" xfId="37827"/>
    <cellStyle name="Normal 7 2 2 2 2 2 2 7" xfId="25660"/>
    <cellStyle name="Normal 7 2 2 2 2 2 2 7 2" xfId="52655"/>
    <cellStyle name="Normal 7 2 2 2 2 2 2 8" xfId="25661"/>
    <cellStyle name="Normal 7 2 2 2 2 2 2 8 2" xfId="54452"/>
    <cellStyle name="Normal 7 2 2 2 2 2 2 9" xfId="25662"/>
    <cellStyle name="Normal 7 2 2 2 2 2 2 9 2" xfId="30796"/>
    <cellStyle name="Normal 7 2 2 2 2 2 2_Risikomatrise samlet 2012" xfId="25663"/>
    <cellStyle name="Normal 7 2 2 2 2 2 3" xfId="25664"/>
    <cellStyle name="Normal 7 2 2 2 2 2 3 2" xfId="25665"/>
    <cellStyle name="Normal 7 2 2 2 2 2 3 2 2" xfId="25666"/>
    <cellStyle name="Normal 7 2 2 2 2 2 3 2 2 2" xfId="52654"/>
    <cellStyle name="Normal 7 2 2 2 2 2 3 2 3" xfId="31791"/>
    <cellStyle name="Normal 7 2 2 2 2 2 3 3" xfId="25667"/>
    <cellStyle name="Normal 7 2 2 2 2 2 3 3 2" xfId="25668"/>
    <cellStyle name="Normal 7 2 2 2 2 2 3 3 2 2" xfId="25669"/>
    <cellStyle name="Normal 7 2 2 2 2 2 3 3 2 2 2" xfId="37820"/>
    <cellStyle name="Normal 7 2 2 2 2 2 3 3 2 3" xfId="25670"/>
    <cellStyle name="Normal 7 2 2 2 2 2 3 3 2 3 2" xfId="52653"/>
    <cellStyle name="Normal 7 2 2 2 2 2 3 3 2 4" xfId="37822"/>
    <cellStyle name="Normal 7 2 2 2 2 2 3 3 3" xfId="25671"/>
    <cellStyle name="Normal 7 2 2 2 2 2 3 3 3 2" xfId="37821"/>
    <cellStyle name="Normal 7 2 2 2 2 2 3 3 4" xfId="25672"/>
    <cellStyle name="Normal 7 2 2 2 2 2 3 3 4 2" xfId="37816"/>
    <cellStyle name="Normal 7 2 2 2 2 2 3 3 5" xfId="25673"/>
    <cellStyle name="Normal 7 2 2 2 2 2 3 3 5 2" xfId="56615"/>
    <cellStyle name="Normal 7 2 2 2 2 2 3 3 6" xfId="30677"/>
    <cellStyle name="Normal 7 2 2 2 2 2 3 4" xfId="25674"/>
    <cellStyle name="Normal 7 2 2 2 2 2 3 4 2" xfId="25675"/>
    <cellStyle name="Normal 7 2 2 2 2 2 3 4 2 2" xfId="37819"/>
    <cellStyle name="Normal 7 2 2 2 2 2 3 4 3" xfId="25676"/>
    <cellStyle name="Normal 7 2 2 2 2 2 3 4 3 2" xfId="52652"/>
    <cellStyle name="Normal 7 2 2 2 2 2 3 4 4" xfId="53542"/>
    <cellStyle name="Normal 7 2 2 2 2 2 3 5" xfId="25677"/>
    <cellStyle name="Normal 7 2 2 2 2 2 3 5 2" xfId="37817"/>
    <cellStyle name="Normal 7 2 2 2 2 2 3 6" xfId="25678"/>
    <cellStyle name="Normal 7 2 2 2 2 2 3 6 2" xfId="52651"/>
    <cellStyle name="Normal 7 2 2 2 2 2 3 7" xfId="25679"/>
    <cellStyle name="Normal 7 2 2 2 2 2 3 7 2" xfId="54451"/>
    <cellStyle name="Normal 7 2 2 2 2 2 3 8" xfId="25680"/>
    <cellStyle name="Normal 7 2 2 2 2 2 3 8 2" xfId="56616"/>
    <cellStyle name="Normal 7 2 2 2 2 2 3 9" xfId="52650"/>
    <cellStyle name="Normal 7 2 2 2 2 2 4" xfId="25681"/>
    <cellStyle name="Normal 7 2 2 2 2 2 4 2" xfId="25682"/>
    <cellStyle name="Normal 7 2 2 2 2 2 4 2 2" xfId="25683"/>
    <cellStyle name="Normal 7 2 2 2 2 2 4 2 2 2" xfId="31790"/>
    <cellStyle name="Normal 7 2 2 2 2 2 4 2 3" xfId="37818"/>
    <cellStyle name="Normal 7 2 2 2 2 2 4 3" xfId="25684"/>
    <cellStyle name="Normal 7 2 2 2 2 2 4 3 2" xfId="52649"/>
    <cellStyle name="Normal 7 2 2 2 2 2 4 4" xfId="34763"/>
    <cellStyle name="Normal 7 2 2 2 2 2 5" xfId="25685"/>
    <cellStyle name="Normal 7 2 2 2 2 2 5 2" xfId="3952"/>
    <cellStyle name="Normal 7 2 2 2 2 2 6" xfId="30307"/>
    <cellStyle name="Normal 7 2 2 2 2 2 6 2" xfId="52648"/>
    <cellStyle name="Normal 7 2 2 2 2 2 7" xfId="25643"/>
    <cellStyle name="Normal 7 2 2 2 2 2_Risikomatrise samlet 2012" xfId="25686"/>
    <cellStyle name="Normal 7 2 2 2 2 3" xfId="25687"/>
    <cellStyle name="Normal 7 2 2 2 2 3 2" xfId="25688"/>
    <cellStyle name="Normal 7 2 2 2 2 3 2 2" xfId="25689"/>
    <cellStyle name="Normal 7 2 2 2 2 3 2 2 2" xfId="53541"/>
    <cellStyle name="Normal 7 2 2 2 2 3 2 3" xfId="32421"/>
    <cellStyle name="Normal 7 2 2 2 2 3 3" xfId="25690"/>
    <cellStyle name="Normal 7 2 2 2 2 3 3 2" xfId="52647"/>
    <cellStyle name="Normal 7 2 2 2 2 3 4" xfId="54450"/>
    <cellStyle name="Normal 7 2 2 2 2 4" xfId="25691"/>
    <cellStyle name="Normal 7 2 2 2 2 4 2" xfId="25692"/>
    <cellStyle name="Normal 7 2 2 2 2 4 2 2" xfId="25693"/>
    <cellStyle name="Normal 7 2 2 2 2 4 2 2 2" xfId="32420"/>
    <cellStyle name="Normal 7 2 2 2 2 4 2 3" xfId="25694"/>
    <cellStyle name="Normal 7 2 2 2 2 4 2 3 2" xfId="52646"/>
    <cellStyle name="Normal 7 2 2 2 2 4 2 4" xfId="31789"/>
    <cellStyle name="Normal 7 2 2 2 2 4 3" xfId="25695"/>
    <cellStyle name="Normal 7 2 2 2 2 4 3 2" xfId="37814"/>
    <cellStyle name="Normal 7 2 2 2 2 4 4" xfId="25696"/>
    <cellStyle name="Normal 7 2 2 2 2 4 4 2" xfId="52645"/>
    <cellStyle name="Normal 7 2 2 2 2 4 5" xfId="25697"/>
    <cellStyle name="Normal 7 2 2 2 2 4 5 2" xfId="34762"/>
    <cellStyle name="Normal 7 2 2 2 2 4 6" xfId="37813"/>
    <cellStyle name="Normal 7 2 2 2 2 5" xfId="25698"/>
    <cellStyle name="Normal 7 2 2 2 2 5 2" xfId="25699"/>
    <cellStyle name="Normal 7 2 2 2 2 5 2 2" xfId="52644"/>
    <cellStyle name="Normal 7 2 2 2 2 5 3" xfId="25700"/>
    <cellStyle name="Normal 7 2 2 2 2 5 3 2" xfId="55487"/>
    <cellStyle name="Normal 7 2 2 2 2 5 4" xfId="37812"/>
    <cellStyle name="Normal 7 2 2 2 2 6" xfId="25701"/>
    <cellStyle name="Normal 7 2 2 2 2 6 2" xfId="52643"/>
    <cellStyle name="Normal 7 2 2 2 2 7" xfId="25702"/>
    <cellStyle name="Normal 7 2 2 2 2 7 2" xfId="53540"/>
    <cellStyle name="Normal 7 2 2 2 2 8" xfId="25703"/>
    <cellStyle name="Normal 7 2 2 2 2 8 2" xfId="34760"/>
    <cellStyle name="Normal 7 2 2 2 2 9" xfId="25704"/>
    <cellStyle name="Normal 7 2 2 2 2 9 2" xfId="37810"/>
    <cellStyle name="Normal 7 2 2 2 2_Score samlet Q4 2011" xfId="25705"/>
    <cellStyle name="Normal 7 2 2 2 3" xfId="1906"/>
    <cellStyle name="Normal 7 2 2 2 3 2" xfId="25707"/>
    <cellStyle name="Normal 7 2 2 2 3 2 2" xfId="52641"/>
    <cellStyle name="Normal 7 2 2 2 3 3" xfId="30308"/>
    <cellStyle name="Normal 7 2 2 2 3 3 2" xfId="54448"/>
    <cellStyle name="Normal 7 2 2 2 3 4" xfId="25706"/>
    <cellStyle name="Normal 7 2 2 2 4" xfId="25708"/>
    <cellStyle name="Normal 7 2 2 2 4 2" xfId="25709"/>
    <cellStyle name="Normal 7 2 2 2 4 2 2" xfId="25710"/>
    <cellStyle name="Normal 7 2 2 2 4 2 2 2" xfId="37809"/>
    <cellStyle name="Normal 7 2 2 2 4 2 3" xfId="52640"/>
    <cellStyle name="Normal 7 2 2 2 4 3" xfId="25711"/>
    <cellStyle name="Normal 7 2 2 2 4 3 2" xfId="4920"/>
    <cellStyle name="Normal 7 2 2 2 4 4" xfId="37808"/>
    <cellStyle name="Normal 7 2 2 2 5" xfId="25712"/>
    <cellStyle name="Normal 7 2 2 2 5 2" xfId="25713"/>
    <cellStyle name="Normal 7 2 2 2 5 2 2" xfId="52639"/>
    <cellStyle name="Normal 7 2 2 2 5 3" xfId="54449"/>
    <cellStyle name="Normal 7 2 2 2 6" xfId="25714"/>
    <cellStyle name="Normal 7 2 2 2 6 2" xfId="25715"/>
    <cellStyle name="Normal 7 2 2 2 6 2 2" xfId="37807"/>
    <cellStyle name="Normal 7 2 2 2 6 3" xfId="52638"/>
    <cellStyle name="Normal 7 2 2 2 7" xfId="25716"/>
    <cellStyle name="Normal 7 2 2 2 7 2" xfId="25717"/>
    <cellStyle name="Normal 7 2 2 2 7 2 2" xfId="34759"/>
    <cellStyle name="Normal 7 2 2 2 7 3" xfId="37806"/>
    <cellStyle name="Normal 7 2 2 2 8" xfId="25718"/>
    <cellStyle name="Normal 7 2 2 2 8 2" xfId="25719"/>
    <cellStyle name="Normal 7 2 2 2 8 2 2" xfId="52637"/>
    <cellStyle name="Normal 7 2 2 2 8 3" xfId="54447"/>
    <cellStyle name="Normal 7 2 2 2 9" xfId="25720"/>
    <cellStyle name="Normal 7 2 2 2 9 2" xfId="25721"/>
    <cellStyle name="Normal 7 2 2 2 9 2 2" xfId="25722"/>
    <cellStyle name="Normal 7 2 2 2 9 2 2 2" xfId="25723"/>
    <cellStyle name="Normal 7 2 2 2 9 2 2 2 2" xfId="37805"/>
    <cellStyle name="Normal 7 2 2 2 9 2 2 3" xfId="52636"/>
    <cellStyle name="Normal 7 2 2 2 9 2 3" xfId="25724"/>
    <cellStyle name="Normal 7 2 2 2 9 2 3 2" xfId="34758"/>
    <cellStyle name="Normal 7 2 2 2 9 2 4" xfId="25725"/>
    <cellStyle name="Normal 7 2 2 2 9 2 4 2" xfId="37804"/>
    <cellStyle name="Normal 7 2 2 2 9 2 5" xfId="25726"/>
    <cellStyle name="Normal 7 2 2 2 9 2 5 2" xfId="52635"/>
    <cellStyle name="Normal 7 2 2 2 9 2 6" xfId="54446"/>
    <cellStyle name="Normal 7 2 2 2 9 3" xfId="25727"/>
    <cellStyle name="Normal 7 2 2 2 9 3 2" xfId="25728"/>
    <cellStyle name="Normal 7 2 2 2 9 3 2 2" xfId="37803"/>
    <cellStyle name="Normal 7 2 2 2 9 3 3" xfId="25729"/>
    <cellStyle name="Normal 7 2 2 2 9 3 3 2" xfId="52634"/>
    <cellStyle name="Normal 7 2 2 2 9 3 4" xfId="31788"/>
    <cellStyle name="Normal 7 2 2 2 9 4" xfId="25730"/>
    <cellStyle name="Normal 7 2 2 2 9 4 2" xfId="37802"/>
    <cellStyle name="Normal 7 2 2 2 9 5" xfId="25731"/>
    <cellStyle name="Normal 7 2 2 2 9 5 2" xfId="52633"/>
    <cellStyle name="Normal 7 2 2 2 9 6" xfId="25732"/>
    <cellStyle name="Normal 7 2 2 2 9 6 2" xfId="34761"/>
    <cellStyle name="Normal 7 2 2 2 9 7" xfId="25733"/>
    <cellStyle name="Normal 7 2 2 2 9 7 2" xfId="37801"/>
    <cellStyle name="Normal 7 2 2 2 9 8" xfId="52632"/>
    <cellStyle name="Normal 7 2 2 2_Risikomatrise BM 2012" xfId="25734"/>
    <cellStyle name="Normal 7 2 2 20" xfId="53539"/>
    <cellStyle name="Normal 7 2 2 21" xfId="54445"/>
    <cellStyle name="Normal 7 2 2 22" xfId="3619"/>
    <cellStyle name="Normal 7 2 2 3" xfId="1907"/>
    <cellStyle name="Normal 7 2 2 3 2" xfId="25736"/>
    <cellStyle name="Normal 7 2 2 3 2 2" xfId="25737"/>
    <cellStyle name="Normal 7 2 2 3 2 2 2" xfId="37799"/>
    <cellStyle name="Normal 7 2 2 3 2 3" xfId="55548"/>
    <cellStyle name="Normal 7 2 2 3 3" xfId="25738"/>
    <cellStyle name="Normal 7 2 2 3 3 2" xfId="25739"/>
    <cellStyle name="Normal 7 2 2 3 3 2 2" xfId="25740"/>
    <cellStyle name="Normal 7 2 2 3 3 2 2 2" xfId="25741"/>
    <cellStyle name="Normal 7 2 2 3 3 2 2 2 2" xfId="52630"/>
    <cellStyle name="Normal 7 2 2 3 3 2 2 3" xfId="25742"/>
    <cellStyle name="Normal 7 2 2 3 3 2 2 3 2" xfId="31787"/>
    <cellStyle name="Normal 7 2 2 3 3 2 2 4" xfId="53820"/>
    <cellStyle name="Normal 7 2 2 3 3 2 3" xfId="25743"/>
    <cellStyle name="Normal 7 2 2 3 3 2 3 2" xfId="52629"/>
    <cellStyle name="Normal 7 2 2 3 3 2 4" xfId="25744"/>
    <cellStyle name="Normal 7 2 2 3 3 2 4 2" xfId="34757"/>
    <cellStyle name="Normal 7 2 2 3 3 2 5" xfId="25745"/>
    <cellStyle name="Normal 7 2 2 3 3 2 5 2" xfId="53819"/>
    <cellStyle name="Normal 7 2 2 3 3 2 6" xfId="52628"/>
    <cellStyle name="Normal 7 2 2 3 3 3" xfId="25746"/>
    <cellStyle name="Normal 7 2 2 3 3 3 2" xfId="25747"/>
    <cellStyle name="Normal 7 2 2 3 3 3 2 2" xfId="55485"/>
    <cellStyle name="Normal 7 2 2 3 3 3 3" xfId="25748"/>
    <cellStyle name="Normal 7 2 2 3 3 3 3 2" xfId="37796"/>
    <cellStyle name="Normal 7 2 2 3 3 3 4" xfId="52627"/>
    <cellStyle name="Normal 7 2 2 3 3 4" xfId="25749"/>
    <cellStyle name="Normal 7 2 2 3 3 4 2" xfId="54444"/>
    <cellStyle name="Normal 7 2 2 3 3 5" xfId="25750"/>
    <cellStyle name="Normal 7 2 2 3 3 5 2" xfId="37794"/>
    <cellStyle name="Normal 7 2 2 3 3 6" xfId="25751"/>
    <cellStyle name="Normal 7 2 2 3 3 6 2" xfId="52626"/>
    <cellStyle name="Normal 7 2 2 3 3 7" xfId="25752"/>
    <cellStyle name="Normal 7 2 2 3 3 7 2" xfId="37795"/>
    <cellStyle name="Normal 7 2 2 3 3 8" xfId="31786"/>
    <cellStyle name="Normal 7 2 2 3 4" xfId="25753"/>
    <cellStyle name="Normal 7 2 2 3 4 2" xfId="53814"/>
    <cellStyle name="Normal 7 2 2 3 5" xfId="30309"/>
    <cellStyle name="Normal 7 2 2 3 5 2" xfId="52537"/>
    <cellStyle name="Normal 7 2 2 3 6" xfId="25735"/>
    <cellStyle name="Normal 7 2 2 3_Risikomatrise samlet 2012" xfId="25754"/>
    <cellStyle name="Normal 7 2 2 4" xfId="1908"/>
    <cellStyle name="Normal 7 2 2 4 10" xfId="25755"/>
    <cellStyle name="Normal 7 2 2 4 10 2" xfId="37793"/>
    <cellStyle name="Normal 7 2 2 4 11" xfId="31965"/>
    <cellStyle name="Normal 7 2 2 4 12" xfId="52625"/>
    <cellStyle name="Normal 7 2 2 4 13" xfId="34756"/>
    <cellStyle name="Normal 7 2 2 4 14" xfId="37790"/>
    <cellStyle name="Normal 7 2 2 4 15" xfId="3621"/>
    <cellStyle name="Normal 7 2 2 4 2" xfId="25756"/>
    <cellStyle name="Normal 7 2 2 4 2 2" xfId="25757"/>
    <cellStyle name="Normal 7 2 2 4 2 2 2" xfId="52623"/>
    <cellStyle name="Normal 7 2 2 4 2 3" xfId="37797"/>
    <cellStyle name="Normal 7 2 2 4 3" xfId="25758"/>
    <cellStyle name="Normal 7 2 2 4 3 2" xfId="25759"/>
    <cellStyle name="Normal 7 2 2 4 3 2 2" xfId="25760"/>
    <cellStyle name="Normal 7 2 2 4 3 2 2 2" xfId="37792"/>
    <cellStyle name="Normal 7 2 2 4 3 2 3" xfId="25761"/>
    <cellStyle name="Normal 7 2 2 4 3 2 3 2" xfId="37791"/>
    <cellStyle name="Normal 7 2 2 4 3 2 4" xfId="52624"/>
    <cellStyle name="Normal 7 2 2 4 3 3" xfId="25762"/>
    <cellStyle name="Normal 7 2 2 4 3 3 2" xfId="53538"/>
    <cellStyle name="Normal 7 2 2 4 3 4" xfId="25763"/>
    <cellStyle name="Normal 7 2 2 4 3 4 2" xfId="54442"/>
    <cellStyle name="Normal 7 2 2 4 3 5" xfId="25764"/>
    <cellStyle name="Normal 7 2 2 4 3 5 2" xfId="37789"/>
    <cellStyle name="Normal 7 2 2 4 3 6" xfId="55417"/>
    <cellStyle name="Normal 7 2 2 4 4" xfId="25765"/>
    <cellStyle name="Normal 7 2 2 4 4 2" xfId="25766"/>
    <cellStyle name="Normal 7 2 2 4 4 2 2" xfId="31785"/>
    <cellStyle name="Normal 7 2 2 4 4 3" xfId="25767"/>
    <cellStyle name="Normal 7 2 2 4 4 3 2" xfId="31966"/>
    <cellStyle name="Normal 7 2 2 4 4 4" xfId="52622"/>
    <cellStyle name="Normal 7 2 2 4 5" xfId="25768"/>
    <cellStyle name="Normal 7 2 2 4 5 2" xfId="34755"/>
    <cellStyle name="Normal 7 2 2 4 6" xfId="25769"/>
    <cellStyle name="Normal 7 2 2 4 6 2" xfId="37798"/>
    <cellStyle name="Normal 7 2 2 4 7" xfId="25770"/>
    <cellStyle name="Normal 7 2 2 4 7 2" xfId="52621"/>
    <cellStyle name="Normal 7 2 2 4 8" xfId="25771"/>
    <cellStyle name="Normal 7 2 2 4 8 2" xfId="53537"/>
    <cellStyle name="Normal 7 2 2 4 9" xfId="25772"/>
    <cellStyle name="Normal 7 2 2 4 9 2" xfId="55547"/>
    <cellStyle name="Normal 7 2 2 5" xfId="25773"/>
    <cellStyle name="Normal 7 2 2 5 2" xfId="25774"/>
    <cellStyle name="Normal 7 2 2 5 2 2" xfId="25775"/>
    <cellStyle name="Normal 7 2 2 5 2 2 2" xfId="52620"/>
    <cellStyle name="Normal 7 2 2 5 2 3" xfId="34753"/>
    <cellStyle name="Normal 7 2 2 5 3" xfId="25776"/>
    <cellStyle name="Normal 7 2 2 5 3 2" xfId="25777"/>
    <cellStyle name="Normal 7 2 2 5 3 2 2" xfId="25778"/>
    <cellStyle name="Normal 7 2 2 5 3 2 2 2" xfId="37787"/>
    <cellStyle name="Normal 7 2 2 5 3 2 3" xfId="25779"/>
    <cellStyle name="Normal 7 2 2 5 3 2 3 2" xfId="52619"/>
    <cellStyle name="Normal 7 2 2 5 3 2 4" xfId="31784"/>
    <cellStyle name="Normal 7 2 2 5 3 3" xfId="25780"/>
    <cellStyle name="Normal 7 2 2 5 3 3 2" xfId="37786"/>
    <cellStyle name="Normal 7 2 2 5 3 4" xfId="25781"/>
    <cellStyle name="Normal 7 2 2 5 3 4 2" xfId="55416"/>
    <cellStyle name="Normal 7 2 2 5 3 5" xfId="25782"/>
    <cellStyle name="Normal 7 2 2 5 3 5 2" xfId="34754"/>
    <cellStyle name="Normal 7 2 2 5 3 6" xfId="37785"/>
    <cellStyle name="Normal 7 2 2 5 4" xfId="25783"/>
    <cellStyle name="Normal 7 2 2 5 4 2" xfId="25784"/>
    <cellStyle name="Normal 7 2 2 5 4 2 2" xfId="52618"/>
    <cellStyle name="Normal 7 2 2 5 4 3" xfId="25785"/>
    <cellStyle name="Normal 7 2 2 5 4 3 2" xfId="53536"/>
    <cellStyle name="Normal 7 2 2 5 4 4" xfId="37784"/>
    <cellStyle name="Normal 7 2 2 5 5" xfId="25786"/>
    <cellStyle name="Normal 7 2 2 5 5 2" xfId="52617"/>
    <cellStyle name="Normal 7 2 2 5 6" xfId="25787"/>
    <cellStyle name="Normal 7 2 2 5 6 2" xfId="34752"/>
    <cellStyle name="Normal 7 2 2 5 7" xfId="25788"/>
    <cellStyle name="Normal 7 2 2 5 7 2" xfId="33745"/>
    <cellStyle name="Normal 7 2 2 5 8" xfId="25789"/>
    <cellStyle name="Normal 7 2 2 5 8 2" xfId="52616"/>
    <cellStyle name="Normal 7 2 2 5 9" xfId="4799"/>
    <cellStyle name="Normal 7 2 2 6" xfId="25790"/>
    <cellStyle name="Normal 7 2 2 6 2" xfId="25791"/>
    <cellStyle name="Normal 7 2 2 6 2 2" xfId="37788"/>
    <cellStyle name="Normal 7 2 2 6 3" xfId="52615"/>
    <cellStyle name="Normal 7 2 2 7" xfId="25792"/>
    <cellStyle name="Normal 7 2 2 7 2" xfId="25793"/>
    <cellStyle name="Normal 7 2 2 7 2 2" xfId="25794"/>
    <cellStyle name="Normal 7 2 2 7 2 2 2" xfId="54443"/>
    <cellStyle name="Normal 7 2 2 7 2 3" xfId="37780"/>
    <cellStyle name="Normal 7 2 2 7 3" xfId="25795"/>
    <cellStyle name="Normal 7 2 2 7 3 2" xfId="25796"/>
    <cellStyle name="Normal 7 2 2 7 3 2 2" xfId="25797"/>
    <cellStyle name="Normal 7 2 2 7 3 2 2 2" xfId="52612"/>
    <cellStyle name="Normal 7 2 2 7 3 2 3" xfId="25798"/>
    <cellStyle name="Normal 7 2 2 7 3 2 3 2" xfId="53818"/>
    <cellStyle name="Normal 7 2 2 7 3 2 4" xfId="37782"/>
    <cellStyle name="Normal 7 2 2 7 3 3" xfId="25799"/>
    <cellStyle name="Normal 7 2 2 7 3 3 2" xfId="37781"/>
    <cellStyle name="Normal 7 2 2 7 3 4" xfId="25800"/>
    <cellStyle name="Normal 7 2 2 7 3 4 2" xfId="52614"/>
    <cellStyle name="Normal 7 2 2 7 3 5" xfId="25801"/>
    <cellStyle name="Normal 7 2 2 7 3 5 2" xfId="55486"/>
    <cellStyle name="Normal 7 2 2 7 3 6" xfId="54441"/>
    <cellStyle name="Normal 7 2 2 7 4" xfId="25802"/>
    <cellStyle name="Normal 7 2 2 7 4 2" xfId="25803"/>
    <cellStyle name="Normal 7 2 2 7 4 2 2" xfId="37779"/>
    <cellStyle name="Normal 7 2 2 7 4 3" xfId="25804"/>
    <cellStyle name="Normal 7 2 2 7 4 3 2" xfId="57346"/>
    <cellStyle name="Normal 7 2 2 7 4 4" xfId="31783"/>
    <cellStyle name="Normal 7 2 2 7 5" xfId="25805"/>
    <cellStyle name="Normal 7 2 2 7 5 2" xfId="33744"/>
    <cellStyle name="Normal 7 2 2 7 6" xfId="25806"/>
    <cellStyle name="Normal 7 2 2 7 6 2" xfId="52613"/>
    <cellStyle name="Normal 7 2 2 7 7" xfId="25807"/>
    <cellStyle name="Normal 7 2 2 7 7 2" xfId="34751"/>
    <cellStyle name="Normal 7 2 2 7 8" xfId="25808"/>
    <cellStyle name="Normal 7 2 2 7 8 2" xfId="37783"/>
    <cellStyle name="Normal 7 2 2 7 9" xfId="33310"/>
    <cellStyle name="Normal 7 2 2 8" xfId="25809"/>
    <cellStyle name="Normal 7 2 2 8 2" xfId="25810"/>
    <cellStyle name="Normal 7 2 2 8 2 2" xfId="25811"/>
    <cellStyle name="Normal 7 2 2 8 2 2 2" xfId="53535"/>
    <cellStyle name="Normal 7 2 2 8 2 3" xfId="53817"/>
    <cellStyle name="Normal 7 2 2 8 3" xfId="25812"/>
    <cellStyle name="Normal 7 2 2 8 3 2" xfId="25813"/>
    <cellStyle name="Normal 7 2 2 8 3 2 2" xfId="25814"/>
    <cellStyle name="Normal 7 2 2 8 3 2 2 2" xfId="33309"/>
    <cellStyle name="Normal 7 2 2 8 3 2 3" xfId="25815"/>
    <cellStyle name="Normal 7 2 2 8 3 2 3 2" xfId="54440"/>
    <cellStyle name="Normal 7 2 2 8 3 2 4" xfId="37777"/>
    <cellStyle name="Normal 7 2 2 8 3 3" xfId="25816"/>
    <cellStyle name="Normal 7 2 2 8 3 3 2" xfId="52610"/>
    <cellStyle name="Normal 7 2 2 8 3 4" xfId="25817"/>
    <cellStyle name="Normal 7 2 2 8 3 4 2" xfId="31782"/>
    <cellStyle name="Normal 7 2 2 8 3 5" xfId="25818"/>
    <cellStyle name="Normal 7 2 2 8 3 5 2" xfId="37776"/>
    <cellStyle name="Normal 7 2 2 8 3 6" xfId="55951"/>
    <cellStyle name="Normal 7 2 2 8 4" xfId="25819"/>
    <cellStyle name="Normal 7 2 2 8 4 2" xfId="25820"/>
    <cellStyle name="Normal 7 2 2 8 4 2 2" xfId="34750"/>
    <cellStyle name="Normal 7 2 2 8 4 3" xfId="25821"/>
    <cellStyle name="Normal 7 2 2 8 4 3 2" xfId="37775"/>
    <cellStyle name="Normal 7 2 2 8 4 4" xfId="57345"/>
    <cellStyle name="Normal 7 2 2 8 5" xfId="25822"/>
    <cellStyle name="Normal 7 2 2 8 5 2" xfId="53534"/>
    <cellStyle name="Normal 7 2 2 8 6" xfId="25823"/>
    <cellStyle name="Normal 7 2 2 8 6 2" xfId="37774"/>
    <cellStyle name="Normal 7 2 2 8 7" xfId="25824"/>
    <cellStyle name="Normal 7 2 2 8 7 2" xfId="33308"/>
    <cellStyle name="Normal 7 2 2 8 8" xfId="25825"/>
    <cellStyle name="Normal 7 2 2 8 8 2" xfId="54439"/>
    <cellStyle name="Normal 7 2 2 8 9" xfId="33743"/>
    <cellStyle name="Normal 7 2 2 9" xfId="25826"/>
    <cellStyle name="Normal 7 2 2 9 2" xfId="25827"/>
    <cellStyle name="Normal 7 2 2 9 2 2" xfId="25828"/>
    <cellStyle name="Normal 7 2 2 9 2 2 2" xfId="52574"/>
    <cellStyle name="Normal 7 2 2 9 2 3" xfId="31781"/>
    <cellStyle name="Normal 7 2 2 9 3" xfId="25829"/>
    <cellStyle name="Normal 7 2 2 9 3 2" xfId="37778"/>
    <cellStyle name="Normal 7 2 2 9 4" xfId="52609"/>
    <cellStyle name="Normal 7 2 2_Risikomatrise samlet 2012" xfId="25830"/>
    <cellStyle name="Normal 7 2 3" xfId="1909"/>
    <cellStyle name="Normal 7 2 3 10" xfId="25832"/>
    <cellStyle name="Normal 7 2 3 10 2" xfId="34749"/>
    <cellStyle name="Normal 7 2 3 11" xfId="25833"/>
    <cellStyle name="Normal 7 2 3 11 2" xfId="53816"/>
    <cellStyle name="Normal 7 2 3 12" xfId="25834"/>
    <cellStyle name="Normal 7 2 3 12 2" xfId="52608"/>
    <cellStyle name="Normal 7 2 3 13" xfId="25835"/>
    <cellStyle name="Normal 7 2 3 13 2" xfId="53533"/>
    <cellStyle name="Normal 7 2 3 14" xfId="25831"/>
    <cellStyle name="Normal 7 2 3 14 2" xfId="37769"/>
    <cellStyle name="Normal 7 2 3 15" xfId="52607"/>
    <cellStyle name="Normal 7 2 3 16" xfId="54438"/>
    <cellStyle name="Normal 7 2 3 17" xfId="56614"/>
    <cellStyle name="Normal 7 2 3 18" xfId="52606"/>
    <cellStyle name="Normal 7 2 3 19" xfId="3622"/>
    <cellStyle name="Normal 7 2 3 2" xfId="25836"/>
    <cellStyle name="Normal 7 2 3 2 2" xfId="25837"/>
    <cellStyle name="Normal 7 2 3 2 2 2" xfId="31780"/>
    <cellStyle name="Normal 7 2 3 2 3" xfId="37772"/>
    <cellStyle name="Normal 7 2 3 3" xfId="25838"/>
    <cellStyle name="Normal 7 2 3 3 2" xfId="25839"/>
    <cellStyle name="Normal 7 2 3 3 2 2" xfId="25840"/>
    <cellStyle name="Normal 7 2 3 3 2 2 2" xfId="52605"/>
    <cellStyle name="Normal 7 2 3 3 2 3" xfId="34748"/>
    <cellStyle name="Normal 7 2 3 3 3" xfId="25841"/>
    <cellStyle name="Normal 7 2 3 3 3 2" xfId="37771"/>
    <cellStyle name="Normal 7 2 3 3 4" xfId="52604"/>
    <cellStyle name="Normal 7 2 3 4" xfId="25842"/>
    <cellStyle name="Normal 7 2 3 4 2" xfId="25843"/>
    <cellStyle name="Normal 7 2 3 4 2 2" xfId="25844"/>
    <cellStyle name="Normal 7 2 3 4 2 2 2" xfId="25845"/>
    <cellStyle name="Normal 7 2 3 4 2 2 2 2" xfId="25846"/>
    <cellStyle name="Normal 7 2 3 4 2 2 2 2 2" xfId="55483"/>
    <cellStyle name="Normal 7 2 3 4 2 2 2 3" xfId="37742"/>
    <cellStyle name="Normal 7 2 3 4 2 2 3" xfId="25847"/>
    <cellStyle name="Normal 7 2 3 4 2 2 3 2" xfId="52564"/>
    <cellStyle name="Normal 7 2 3 4 2 2 4" xfId="25848"/>
    <cellStyle name="Normal 7 2 3 4 2 2 4 2" xfId="33742"/>
    <cellStyle name="Normal 7 2 3 4 2 2 5" xfId="25849"/>
    <cellStyle name="Normal 7 2 3 4 2 2 5 2" xfId="37773"/>
    <cellStyle name="Normal 7 2 3 4 2 2 6" xfId="52603"/>
    <cellStyle name="Normal 7 2 3 4 2 3" xfId="25850"/>
    <cellStyle name="Normal 7 2 3 4 2 3 2" xfId="25851"/>
    <cellStyle name="Normal 7 2 3 4 2 3 2 2" xfId="54437"/>
    <cellStyle name="Normal 7 2 3 4 2 3 3" xfId="25852"/>
    <cellStyle name="Normal 7 2 3 4 2 3 3 2" xfId="55545"/>
    <cellStyle name="Normal 7 2 3 4 2 3 4" xfId="52602"/>
    <cellStyle name="Normal 7 2 3 4 2 4" xfId="25853"/>
    <cellStyle name="Normal 7 2 3 4 2 4 2" xfId="31779"/>
    <cellStyle name="Normal 7 2 3 4 2 5" xfId="25854"/>
    <cellStyle name="Normal 7 2 3 4 2 5 2" xfId="53815"/>
    <cellStyle name="Normal 7 2 3 4 2 6" xfId="25855"/>
    <cellStyle name="Normal 7 2 3 4 2 6 2" xfId="52601"/>
    <cellStyle name="Normal 7 2 3 4 2 7" xfId="25856"/>
    <cellStyle name="Normal 7 2 3 4 2 7 2" xfId="34747"/>
    <cellStyle name="Normal 7 2 3 4 2 8" xfId="25857"/>
    <cellStyle name="Normal 7 2 3 4 2 8 2" xfId="32419"/>
    <cellStyle name="Normal 7 2 3 4 2 9" xfId="52600"/>
    <cellStyle name="Normal 7 2 3 4 3" xfId="25858"/>
    <cellStyle name="Normal 7 2 3 4 3 2" xfId="25859"/>
    <cellStyle name="Normal 7 2 3 4 3 2 2" xfId="53532"/>
    <cellStyle name="Normal 7 2 3 4 3 3" xfId="25860"/>
    <cellStyle name="Normal 7 2 3 4 3 3 2" xfId="37762"/>
    <cellStyle name="Normal 7 2 3 4 3 4" xfId="25861"/>
    <cellStyle name="Normal 7 2 3 4 3 4 2" xfId="52599"/>
    <cellStyle name="Normal 7 2 3 4 3 5" xfId="54436"/>
    <cellStyle name="Normal 7 2 3 4 4" xfId="25862"/>
    <cellStyle name="Normal 7 2 3 4 4 2" xfId="56613"/>
    <cellStyle name="Normal 7 2 3 4 5" xfId="52598"/>
    <cellStyle name="Normal 7 2 3 5" xfId="25863"/>
    <cellStyle name="Normal 7 2 3 5 2" xfId="25864"/>
    <cellStyle name="Normal 7 2 3 5 2 2" xfId="25865"/>
    <cellStyle name="Normal 7 2 3 5 2 2 2" xfId="25866"/>
    <cellStyle name="Normal 7 2 3 5 2 2 2 2" xfId="34745"/>
    <cellStyle name="Normal 7 2 3 5 2 2 3" xfId="37768"/>
    <cellStyle name="Normal 7 2 3 5 2 3" xfId="25867"/>
    <cellStyle name="Normal 7 2 3 5 2 3 2" xfId="52597"/>
    <cellStyle name="Normal 7 2 3 5 2 4" xfId="25868"/>
    <cellStyle name="Normal 7 2 3 5 2 4 2" xfId="31778"/>
    <cellStyle name="Normal 7 2 3 5 2 5" xfId="25869"/>
    <cellStyle name="Normal 7 2 3 5 2 5 2" xfId="37767"/>
    <cellStyle name="Normal 7 2 3 5 2 6" xfId="52596"/>
    <cellStyle name="Normal 7 2 3 5 3" xfId="25870"/>
    <cellStyle name="Normal 7 2 3 5 3 2" xfId="25871"/>
    <cellStyle name="Normal 7 2 3 5 3 2 2" xfId="34746"/>
    <cellStyle name="Normal 7 2 3 5 3 3" xfId="25872"/>
    <cellStyle name="Normal 7 2 3 5 3 3 2" xfId="37766"/>
    <cellStyle name="Normal 7 2 3 5 3 4" xfId="52595"/>
    <cellStyle name="Normal 7 2 3 5 4" xfId="25873"/>
    <cellStyle name="Normal 7 2 3 5 4 2" xfId="53531"/>
    <cellStyle name="Normal 7 2 3 5 5" xfId="25874"/>
    <cellStyle name="Normal 7 2 3 5 5 2" xfId="30792"/>
    <cellStyle name="Normal 7 2 3 5 6" xfId="25875"/>
    <cellStyle name="Normal 7 2 3 5 6 2" xfId="52594"/>
    <cellStyle name="Normal 7 2 3 5 7" xfId="25876"/>
    <cellStyle name="Normal 7 2 3 5 7 2" xfId="34744"/>
    <cellStyle name="Normal 7 2 3 5 8" xfId="37763"/>
    <cellStyle name="Normal 7 2 3 6" xfId="25877"/>
    <cellStyle name="Normal 7 2 3 6 2" xfId="25878"/>
    <cellStyle name="Normal 7 2 3 6 2 2" xfId="25879"/>
    <cellStyle name="Normal 7 2 3 6 2 2 2" xfId="25880"/>
    <cellStyle name="Normal 7 2 3 6 2 2 2 2" xfId="52593"/>
    <cellStyle name="Normal 7 2 3 6 2 2 3" xfId="31777"/>
    <cellStyle name="Normal 7 2 3 6 2 3" xfId="25881"/>
    <cellStyle name="Normal 7 2 3 6 2 3 2" xfId="37765"/>
    <cellStyle name="Normal 7 2 3 6 2 4" xfId="25882"/>
    <cellStyle name="Normal 7 2 3 6 2 4 2" xfId="52592"/>
    <cellStyle name="Normal 7 2 3 6 2 5" xfId="25883"/>
    <cellStyle name="Normal 7 2 3 6 2 5 2" xfId="54435"/>
    <cellStyle name="Normal 7 2 3 6 2 6" xfId="32418"/>
    <cellStyle name="Normal 7 2 3 6 3" xfId="25884"/>
    <cellStyle name="Normal 7 2 3 6 3 2" xfId="25885"/>
    <cellStyle name="Normal 7 2 3 6 3 2 2" xfId="52591"/>
    <cellStyle name="Normal 7 2 3 6 3 3" xfId="25886"/>
    <cellStyle name="Normal 7 2 3 6 3 3 2" xfId="37764"/>
    <cellStyle name="Normal 7 2 3 6 3 4" xfId="53530"/>
    <cellStyle name="Normal 7 2 3 6 4" xfId="25887"/>
    <cellStyle name="Normal 7 2 3 6 4 2" xfId="32417"/>
    <cellStyle name="Normal 7 2 3 6 5" xfId="25888"/>
    <cellStyle name="Normal 7 2 3 6 5 2" xfId="52590"/>
    <cellStyle name="Normal 7 2 3 6 6" xfId="25889"/>
    <cellStyle name="Normal 7 2 3 6 6 2" xfId="34743"/>
    <cellStyle name="Normal 7 2 3 6 7" xfId="25890"/>
    <cellStyle name="Normal 7 2 3 6 7 2" xfId="54753"/>
    <cellStyle name="Normal 7 2 3 6 8" xfId="52589"/>
    <cellStyle name="Normal 7 2 3 7" xfId="25891"/>
    <cellStyle name="Normal 7 2 3 7 2" xfId="25892"/>
    <cellStyle name="Normal 7 2 3 7 2 2" xfId="25893"/>
    <cellStyle name="Normal 7 2 3 7 2 2 2" xfId="31776"/>
    <cellStyle name="Normal 7 2 3 7 2 3" xfId="37761"/>
    <cellStyle name="Normal 7 2 3 7 3" xfId="25894"/>
    <cellStyle name="Normal 7 2 3 7 3 2" xfId="52588"/>
    <cellStyle name="Normal 7 2 3 7 4" xfId="25895"/>
    <cellStyle name="Normal 7 2 3 7 4 2" xfId="54434"/>
    <cellStyle name="Normal 7 2 3 7 5" xfId="25896"/>
    <cellStyle name="Normal 7 2 3 7 5 2" xfId="37760"/>
    <cellStyle name="Normal 7 2 3 7 6" xfId="52587"/>
    <cellStyle name="Normal 7 2 3 8" xfId="25897"/>
    <cellStyle name="Normal 7 2 3 8 2" xfId="25898"/>
    <cellStyle name="Normal 7 2 3 8 2 2" xfId="55484"/>
    <cellStyle name="Normal 7 2 3 8 3" xfId="25899"/>
    <cellStyle name="Normal 7 2 3 8 3 2" xfId="37759"/>
    <cellStyle name="Normal 7 2 3 8 4" xfId="52586"/>
    <cellStyle name="Normal 7 2 3 9" xfId="25900"/>
    <cellStyle name="Normal 7 2 3 9 2" xfId="34742"/>
    <cellStyle name="Normal 7 2 3_Risikomatrise BM 2012" xfId="25901"/>
    <cellStyle name="Normal 7 2 4" xfId="1910"/>
    <cellStyle name="Normal 7 2 4 2" xfId="25903"/>
    <cellStyle name="Normal 7 2 4 2 2" xfId="25904"/>
    <cellStyle name="Normal 7 2 4 2 2 2" xfId="25905"/>
    <cellStyle name="Normal 7 2 4 2 2 2 2" xfId="37758"/>
    <cellStyle name="Normal 7 2 4 2 2 3" xfId="52585"/>
    <cellStyle name="Normal 7 2 4 2 3" xfId="25906"/>
    <cellStyle name="Normal 7 2 4 2 3 2" xfId="31775"/>
    <cellStyle name="Normal 7 2 4 2 4" xfId="37757"/>
    <cellStyle name="Normal 7 2 4 3" xfId="25907"/>
    <cellStyle name="Normal 7 2 4 3 2" xfId="52584"/>
    <cellStyle name="Normal 7 2 4 4" xfId="30310"/>
    <cellStyle name="Normal 7 2 4 4 2" xfId="54433"/>
    <cellStyle name="Normal 7 2 4 5" xfId="25902"/>
    <cellStyle name="Normal 7 2 5" xfId="25908"/>
    <cellStyle name="Normal 7 2 5 2" xfId="25909"/>
    <cellStyle name="Normal 7 2 5 2 2" xfId="25910"/>
    <cellStyle name="Normal 7 2 5 2 2 2" xfId="37756"/>
    <cellStyle name="Normal 7 2 5 2 3" xfId="52583"/>
    <cellStyle name="Normal 7 2 5 3" xfId="25911"/>
    <cellStyle name="Normal 7 2 5 3 2" xfId="53529"/>
    <cellStyle name="Normal 7 2 5 4" xfId="37755"/>
    <cellStyle name="Normal 7 2 6" xfId="25912"/>
    <cellStyle name="Normal 7 2 6 2" xfId="25913"/>
    <cellStyle name="Normal 7 2 6 2 2" xfId="25914"/>
    <cellStyle name="Normal 7 2 6 2 2 2" xfId="52582"/>
    <cellStyle name="Normal 7 2 6 2 3" xfId="34741"/>
    <cellStyle name="Normal 7 2 6 3" xfId="25915"/>
    <cellStyle name="Normal 7 2 6 3 2" xfId="25916"/>
    <cellStyle name="Normal 7 2 6 3 2 2" xfId="25917"/>
    <cellStyle name="Normal 7 2 6 3 2 2 2" xfId="32416"/>
    <cellStyle name="Normal 7 2 6 3 2 3" xfId="25918"/>
    <cellStyle name="Normal 7 2 6 3 2 3 2" xfId="52581"/>
    <cellStyle name="Normal 7 2 6 3 2 4" xfId="31774"/>
    <cellStyle name="Normal 7 2 6 3 3" xfId="25919"/>
    <cellStyle name="Normal 7 2 6 3 3 2" xfId="37751"/>
    <cellStyle name="Normal 7 2 6 3 4" xfId="25920"/>
    <cellStyle name="Normal 7 2 6 3 4 2" xfId="52580"/>
    <cellStyle name="Normal 7 2 6 3 5" xfId="25921"/>
    <cellStyle name="Normal 7 2 6 3 5 2" xfId="37754"/>
    <cellStyle name="Normal 7 2 6 3 6" xfId="37753"/>
    <cellStyle name="Normal 7 2 6 4" xfId="25922"/>
    <cellStyle name="Normal 7 2 6 4 2" xfId="25923"/>
    <cellStyle name="Normal 7 2 6 4 2 2" xfId="37752"/>
    <cellStyle name="Normal 7 2 6 4 3" xfId="25924"/>
    <cellStyle name="Normal 7 2 6 4 3 2" xfId="54752"/>
    <cellStyle name="Normal 7 2 6 4 4" xfId="54432"/>
    <cellStyle name="Normal 7 2 6 5" xfId="25925"/>
    <cellStyle name="Normal 7 2 6 5 2" xfId="37750"/>
    <cellStyle name="Normal 7 2 6 6" xfId="25926"/>
    <cellStyle name="Normal 7 2 6 6 2" xfId="52579"/>
    <cellStyle name="Normal 7 2 6 7" xfId="25927"/>
    <cellStyle name="Normal 7 2 6 7 2" xfId="53528"/>
    <cellStyle name="Normal 7 2 6 8" xfId="25928"/>
    <cellStyle name="Normal 7 2 6 8 2" xfId="37749"/>
    <cellStyle name="Normal 7 2 6 9" xfId="52578"/>
    <cellStyle name="Normal 7 2 7" xfId="25929"/>
    <cellStyle name="Normal 7 2 7 2" xfId="25930"/>
    <cellStyle name="Normal 7 2 7 2 2" xfId="25931"/>
    <cellStyle name="Normal 7 2 7 2 2 2" xfId="34740"/>
    <cellStyle name="Normal 7 2 7 2 3" xfId="54751"/>
    <cellStyle name="Normal 7 2 7 3" xfId="25932"/>
    <cellStyle name="Normal 7 2 7 3 2" xfId="52577"/>
    <cellStyle name="Normal 7 2 7 4" xfId="4975"/>
    <cellStyle name="Normal 7 2 8" xfId="25933"/>
    <cellStyle name="Normal 7 2 8 2" xfId="25934"/>
    <cellStyle name="Normal 7 2 8 2 2" xfId="25935"/>
    <cellStyle name="Normal 7 2 8 2 2 2" xfId="37748"/>
    <cellStyle name="Normal 7 2 8 2 3" xfId="52576"/>
    <cellStyle name="Normal 7 2 8 3" xfId="25936"/>
    <cellStyle name="Normal 7 2 8 3 2" xfId="54431"/>
    <cellStyle name="Normal 7 2 8 4" xfId="37747"/>
    <cellStyle name="Normal 7 2 9" xfId="25937"/>
    <cellStyle name="Normal 7 2 9 2" xfId="25938"/>
    <cellStyle name="Normal 7 2 9 2 2" xfId="52575"/>
    <cellStyle name="Normal 7 2 9 3" xfId="25939"/>
    <cellStyle name="Normal 7 2 9 3 2" xfId="25940"/>
    <cellStyle name="Normal 7 2 9 3 2 2" xfId="25941"/>
    <cellStyle name="Normal 7 2 9 3 2 2 2" xfId="53527"/>
    <cellStyle name="Normal 7 2 9 3 2 3" xfId="37746"/>
    <cellStyle name="Normal 7 2 9 3 3" xfId="25942"/>
    <cellStyle name="Normal 7 2 9 3 3 2" xfId="33307"/>
    <cellStyle name="Normal 7 2 9 3 4" xfId="25943"/>
    <cellStyle name="Normal 7 2 9 3 4 2" xfId="54430"/>
    <cellStyle name="Normal 7 2 9 3 5" xfId="25944"/>
    <cellStyle name="Normal 7 2 9 3 5 2" xfId="37745"/>
    <cellStyle name="Normal 7 2 9 3 6" xfId="55950"/>
    <cellStyle name="Normal 7 2 9 4" xfId="25945"/>
    <cellStyle name="Normal 7 2 9 4 2" xfId="25946"/>
    <cellStyle name="Normal 7 2 9 4 2 2" xfId="31773"/>
    <cellStyle name="Normal 7 2 9 4 3" xfId="25947"/>
    <cellStyle name="Normal 7 2 9 4 3 2" xfId="54750"/>
    <cellStyle name="Normal 7 2 9 4 4" xfId="55949"/>
    <cellStyle name="Normal 7 2 9 5" xfId="25948"/>
    <cellStyle name="Normal 7 2 9 5 2" xfId="30676"/>
    <cellStyle name="Normal 7 2 9 6" xfId="25949"/>
    <cellStyle name="Normal 7 2 9 6 2" xfId="37744"/>
    <cellStyle name="Normal 7 2 9 7" xfId="25950"/>
    <cellStyle name="Normal 7 2 9 7 2" xfId="57344"/>
    <cellStyle name="Normal 7 2 9 8" xfId="25951"/>
    <cellStyle name="Normal 7 2 9 8 2" xfId="55480"/>
    <cellStyle name="Normal 7 2 9 9" xfId="37743"/>
    <cellStyle name="Normal 7 2_Risikomatrise BM 2011" xfId="1911"/>
    <cellStyle name="Normal 7 20" xfId="57873"/>
    <cellStyle name="Normal 7 21" xfId="57869"/>
    <cellStyle name="Normal 7 22" xfId="1897"/>
    <cellStyle name="Normal 7 3" xfId="1912"/>
    <cellStyle name="Normal 7 3 10" xfId="25953"/>
    <cellStyle name="Normal 7 3 10 2" xfId="25954"/>
    <cellStyle name="Normal 7 3 10 2 2" xfId="55415"/>
    <cellStyle name="Normal 7 3 10 3" xfId="54429"/>
    <cellStyle name="Normal 7 3 11" xfId="25955"/>
    <cellStyle name="Normal 7 3 11 2" xfId="25956"/>
    <cellStyle name="Normal 7 3 11 2 2" xfId="25957"/>
    <cellStyle name="Normal 7 3 11 2 2 2" xfId="25958"/>
    <cellStyle name="Normal 7 3 11 2 2 2 2" xfId="31772"/>
    <cellStyle name="Normal 7 3 11 2 2 3" xfId="37741"/>
    <cellStyle name="Normal 7 3 11 2 3" xfId="25959"/>
    <cellStyle name="Normal 7 3 11 2 3 2" xfId="52573"/>
    <cellStyle name="Normal 7 3 11 2 4" xfId="25960"/>
    <cellStyle name="Normal 7 3 11 2 4 2" xfId="34739"/>
    <cellStyle name="Normal 7 3 11 2 5" xfId="25961"/>
    <cellStyle name="Normal 7 3 11 2 5 2" xfId="37740"/>
    <cellStyle name="Normal 7 3 11 2 6" xfId="52572"/>
    <cellStyle name="Normal 7 3 11 3" xfId="25962"/>
    <cellStyle name="Normal 7 3 11 3 2" xfId="25963"/>
    <cellStyle name="Normal 7 3 11 3 2 2" xfId="53526"/>
    <cellStyle name="Normal 7 3 11 3 3" xfId="25964"/>
    <cellStyle name="Normal 7 3 11 3 3 2" xfId="37739"/>
    <cellStyle name="Normal 7 3 11 3 4" xfId="52571"/>
    <cellStyle name="Normal 7 3 11 4" xfId="25965"/>
    <cellStyle name="Normal 7 3 11 4 2" xfId="54428"/>
    <cellStyle name="Normal 7 3 11 5" xfId="25966"/>
    <cellStyle name="Normal 7 3 11 5 2" xfId="37738"/>
    <cellStyle name="Normal 7 3 11 6" xfId="25967"/>
    <cellStyle name="Normal 7 3 11 6 2" xfId="52570"/>
    <cellStyle name="Normal 7 3 11 7" xfId="25968"/>
    <cellStyle name="Normal 7 3 11 7 2" xfId="31771"/>
    <cellStyle name="Normal 7 3 11 8" xfId="37737"/>
    <cellStyle name="Normal 7 3 12" xfId="25969"/>
    <cellStyle name="Normal 7 3 12 2" xfId="25970"/>
    <cellStyle name="Normal 7 3 12 2 2" xfId="25971"/>
    <cellStyle name="Normal 7 3 12 2 2 2" xfId="25972"/>
    <cellStyle name="Normal 7 3 12 2 2 2 2" xfId="52569"/>
    <cellStyle name="Normal 7 3 12 2 2 3" xfId="34738"/>
    <cellStyle name="Normal 7 3 12 2 3" xfId="25973"/>
    <cellStyle name="Normal 7 3 12 2 3 2" xfId="37736"/>
    <cellStyle name="Normal 7 3 12 2 4" xfId="25974"/>
    <cellStyle name="Normal 7 3 12 2 4 2" xfId="52568"/>
    <cellStyle name="Normal 7 3 12 2 5" xfId="25975"/>
    <cellStyle name="Normal 7 3 12 2 5 2" xfId="53525"/>
    <cellStyle name="Normal 7 3 12 2 6" xfId="37735"/>
    <cellStyle name="Normal 7 3 12 3" xfId="25976"/>
    <cellStyle name="Normal 7 3 12 3 2" xfId="25977"/>
    <cellStyle name="Normal 7 3 12 3 2 2" xfId="52567"/>
    <cellStyle name="Normal 7 3 12 3 3" xfId="25978"/>
    <cellStyle name="Normal 7 3 12 3 3 2" xfId="54427"/>
    <cellStyle name="Normal 7 3 12 3 4" xfId="37734"/>
    <cellStyle name="Normal 7 3 12 4" xfId="25979"/>
    <cellStyle name="Normal 7 3 12 4 2" xfId="52566"/>
    <cellStyle name="Normal 7 3 12 5" xfId="25980"/>
    <cellStyle name="Normal 7 3 12 5 2" xfId="31770"/>
    <cellStyle name="Normal 7 3 12 6" xfId="25981"/>
    <cellStyle name="Normal 7 3 12 6 2" xfId="33741"/>
    <cellStyle name="Normal 7 3 12 7" xfId="25982"/>
    <cellStyle name="Normal 7 3 12 7 2" xfId="52565"/>
    <cellStyle name="Normal 7 3 12 8" xfId="25983"/>
    <cellStyle name="Normal 7 3 12 8 2" xfId="34737"/>
    <cellStyle name="Normal 7 3 12 9" xfId="37770"/>
    <cellStyle name="Normal 7 3 13" xfId="25984"/>
    <cellStyle name="Normal 7 3 13 2" xfId="25985"/>
    <cellStyle name="Normal 7 3 13 2 2" xfId="33306"/>
    <cellStyle name="Normal 7 3 13 3" xfId="25986"/>
    <cellStyle name="Normal 7 3 13 3 2" xfId="53524"/>
    <cellStyle name="Normal 7 3 13 4" xfId="25987"/>
    <cellStyle name="Normal 7 3 13 4 2" xfId="54392"/>
    <cellStyle name="Normal 7 3 13 5" xfId="37732"/>
    <cellStyle name="Normal 7 3 14" xfId="25988"/>
    <cellStyle name="Normal 7 3 14 2" xfId="56612"/>
    <cellStyle name="Normal 7 3 15" xfId="30311"/>
    <cellStyle name="Normal 7 3 15 2" xfId="32415"/>
    <cellStyle name="Normal 7 3 16" xfId="25952"/>
    <cellStyle name="Normal 7 3 17" xfId="37731"/>
    <cellStyle name="Normal 7 3 18" xfId="3623"/>
    <cellStyle name="Normal 7 3 19" xfId="57979"/>
    <cellStyle name="Normal 7 3 2" xfId="1913"/>
    <cellStyle name="Normal 7 3 2 10" xfId="25990"/>
    <cellStyle name="Normal 7 3 2 10 2" xfId="56611"/>
    <cellStyle name="Normal 7 3 2 11" xfId="30312"/>
    <cellStyle name="Normal 7 3 2 11 2" xfId="3837"/>
    <cellStyle name="Normal 7 3 2 12" xfId="25989"/>
    <cellStyle name="Normal 7 3 2 13" xfId="37733"/>
    <cellStyle name="Normal 7 3 2 14" xfId="3624"/>
    <cellStyle name="Normal 7 3 2 2" xfId="1914"/>
    <cellStyle name="Normal 7 3 2 2 10" xfId="25992"/>
    <cellStyle name="Normal 7 3 2 2 10 2" xfId="25993"/>
    <cellStyle name="Normal 7 3 2 2 10 2 2" xfId="25994"/>
    <cellStyle name="Normal 7 3 2 2 10 2 2 2" xfId="25995"/>
    <cellStyle name="Normal 7 3 2 2 10 2 2 2 2" xfId="32414"/>
    <cellStyle name="Normal 7 3 2 2 10 2 2 3" xfId="57343"/>
    <cellStyle name="Normal 7 3 2 2 10 2 3" xfId="25996"/>
    <cellStyle name="Normal 7 3 2 2 10 2 3 2" xfId="55544"/>
    <cellStyle name="Normal 7 3 2 2 10 2 4" xfId="25997"/>
    <cellStyle name="Normal 7 3 2 2 10 2 4 2" xfId="37728"/>
    <cellStyle name="Normal 7 3 2 2 10 2 5" xfId="25998"/>
    <cellStyle name="Normal 7 3 2 2 10 2 5 2" xfId="31769"/>
    <cellStyle name="Normal 7 3 2 2 10 2 6" xfId="37729"/>
    <cellStyle name="Normal 7 3 2 2 10 3" xfId="25999"/>
    <cellStyle name="Normal 7 3 2 2 10 3 2" xfId="26000"/>
    <cellStyle name="Normal 7 3 2 2 10 3 2 2" xfId="52563"/>
    <cellStyle name="Normal 7 3 2 2 10 3 3" xfId="26001"/>
    <cellStyle name="Normal 7 3 2 2 10 3 3 2" xfId="56609"/>
    <cellStyle name="Normal 7 3 2 2 10 3 4" xfId="37730"/>
    <cellStyle name="Normal 7 3 2 2 10 4" xfId="26002"/>
    <cellStyle name="Normal 7 3 2 2 10 4 2" xfId="34736"/>
    <cellStyle name="Normal 7 3 2 2 10 5" xfId="26003"/>
    <cellStyle name="Normal 7 3 2 2 10 5 2" xfId="32413"/>
    <cellStyle name="Normal 7 3 2 2 10 6" xfId="26004"/>
    <cellStyle name="Normal 7 3 2 2 10 6 2" xfId="52562"/>
    <cellStyle name="Normal 7 3 2 2 10 7" xfId="26005"/>
    <cellStyle name="Normal 7 3 2 2 10 7 2" xfId="56610"/>
    <cellStyle name="Normal 7 3 2 2 10 8" xfId="3953"/>
    <cellStyle name="Normal 7 3 2 2 11" xfId="26006"/>
    <cellStyle name="Normal 7 3 2 2 11 2" xfId="26007"/>
    <cellStyle name="Normal 7 3 2 2 11 2 2" xfId="26008"/>
    <cellStyle name="Normal 7 3 2 2 11 2 2 2" xfId="53523"/>
    <cellStyle name="Normal 7 3 2 2 11 2 3" xfId="56607"/>
    <cellStyle name="Normal 7 3 2 2 11 3" xfId="26009"/>
    <cellStyle name="Normal 7 3 2 2 11 3 2" xfId="52561"/>
    <cellStyle name="Normal 7 3 2 2 11 4" xfId="26010"/>
    <cellStyle name="Normal 7 3 2 2 11 4 2" xfId="37727"/>
    <cellStyle name="Normal 7 3 2 2 11 5" xfId="26011"/>
    <cellStyle name="Normal 7 3 2 2 11 5 2" xfId="37709"/>
    <cellStyle name="Normal 7 3 2 2 11 6" xfId="54426"/>
    <cellStyle name="Normal 7 3 2 2 12" xfId="26012"/>
    <cellStyle name="Normal 7 3 2 2 12 2" xfId="26013"/>
    <cellStyle name="Normal 7 3 2 2 12 2 2" xfId="37726"/>
    <cellStyle name="Normal 7 3 2 2 12 3" xfId="26014"/>
    <cellStyle name="Normal 7 3 2 2 12 3 2" xfId="37718"/>
    <cellStyle name="Normal 7 3 2 2 12 4" xfId="52558"/>
    <cellStyle name="Normal 7 3 2 2 13" xfId="26015"/>
    <cellStyle name="Normal 7 3 2 2 13 2" xfId="37725"/>
    <cellStyle name="Normal 7 3 2 2 14" xfId="26016"/>
    <cellStyle name="Normal 7 3 2 2 14 2" xfId="37724"/>
    <cellStyle name="Normal 7 3 2 2 15" xfId="26017"/>
    <cellStyle name="Normal 7 3 2 2 15 2" xfId="37722"/>
    <cellStyle name="Normal 7 3 2 2 16" xfId="26018"/>
    <cellStyle name="Normal 7 3 2 2 16 2" xfId="52560"/>
    <cellStyle name="Normal 7 3 2 2 17" xfId="26019"/>
    <cellStyle name="Normal 7 3 2 2 17 2" xfId="37723"/>
    <cellStyle name="Normal 7 3 2 2 18" xfId="25991"/>
    <cellStyle name="Normal 7 3 2 2 18 2" xfId="34734"/>
    <cellStyle name="Normal 7 3 2 2 19" xfId="37719"/>
    <cellStyle name="Normal 7 3 2 2 2" xfId="1915"/>
    <cellStyle name="Normal 7 3 2 2 2 10" xfId="53730"/>
    <cellStyle name="Normal 7 3 2 2 2 11" xfId="3626"/>
    <cellStyle name="Normal 7 3 2 2 2 2" xfId="26021"/>
    <cellStyle name="Normal 7 3 2 2 2 2 10" xfId="52559"/>
    <cellStyle name="Normal 7 3 2 2 2 2 2" xfId="26022"/>
    <cellStyle name="Normal 7 3 2 2 2 2 2 2" xfId="26023"/>
    <cellStyle name="Normal 7 3 2 2 2 2 2 2 2" xfId="26024"/>
    <cellStyle name="Normal 7 3 2 2 2 2 2 2 2 2" xfId="37721"/>
    <cellStyle name="Normal 7 3 2 2 2 2 2 2 3" xfId="37720"/>
    <cellStyle name="Normal 7 3 2 2 2 2 2 3" xfId="26025"/>
    <cellStyle name="Normal 7 3 2 2 2 2 2 3 2" xfId="31768"/>
    <cellStyle name="Normal 7 3 2 2 2 2 2 4" xfId="34735"/>
    <cellStyle name="Normal 7 3 2 2 2 2 3" xfId="26026"/>
    <cellStyle name="Normal 7 3 2 2 2 2 3 2" xfId="26027"/>
    <cellStyle name="Normal 7 3 2 2 2 2 3 2 2" xfId="26028"/>
    <cellStyle name="Normal 7 3 2 2 2 2 3 2 2 2" xfId="32412"/>
    <cellStyle name="Normal 7 3 2 2 2 2 3 2 3" xfId="52557"/>
    <cellStyle name="Normal 7 3 2 2 2 2 3 3" xfId="26029"/>
    <cellStyle name="Normal 7 3 2 2 2 2 3 3 2" xfId="37717"/>
    <cellStyle name="Normal 7 3 2 2 2 2 3 4" xfId="37716"/>
    <cellStyle name="Normal 7 3 2 2 2 2 4" xfId="26030"/>
    <cellStyle name="Normal 7 3 2 2 2 2 4 2" xfId="26031"/>
    <cellStyle name="Normal 7 3 2 2 2 2 4 2 2" xfId="26032"/>
    <cellStyle name="Normal 7 3 2 2 2 2 4 2 2 2" xfId="37715"/>
    <cellStyle name="Normal 7 3 2 2 2 2 4 2 3" xfId="26033"/>
    <cellStyle name="Normal 7 3 2 2 2 2 4 2 3 2" xfId="37714"/>
    <cellStyle name="Normal 7 3 2 2 2 2 4 2 4" xfId="37713"/>
    <cellStyle name="Normal 7 3 2 2 2 2 4 3" xfId="26034"/>
    <cellStyle name="Normal 7 3 2 2 2 2 4 3 2" xfId="37712"/>
    <cellStyle name="Normal 7 3 2 2 2 2 4 4" xfId="26035"/>
    <cellStyle name="Normal 7 3 2 2 2 2 4 4 2" xfId="37711"/>
    <cellStyle name="Normal 7 3 2 2 2 2 4 5" xfId="26036"/>
    <cellStyle name="Normal 7 3 2 2 2 2 4 5 2" xfId="37710"/>
    <cellStyle name="Normal 7 3 2 2 2 2 4 6" xfId="56608"/>
    <cellStyle name="Normal 7 3 2 2 2 2 5" xfId="26037"/>
    <cellStyle name="Normal 7 3 2 2 2 2 5 2" xfId="26038"/>
    <cellStyle name="Normal 7 3 2 2 2 2 5 2 2" xfId="53522"/>
    <cellStyle name="Normal 7 3 2 2 2 2 5 3" xfId="26039"/>
    <cellStyle name="Normal 7 3 2 2 2 2 5 3 2" xfId="32411"/>
    <cellStyle name="Normal 7 3 2 2 2 2 5 4" xfId="37700"/>
    <cellStyle name="Normal 7 3 2 2 2 2 6" xfId="26040"/>
    <cellStyle name="Normal 7 3 2 2 2 2 6 2" xfId="37708"/>
    <cellStyle name="Normal 7 3 2 2 2 2 7" xfId="26041"/>
    <cellStyle name="Normal 7 3 2 2 2 2 7 2" xfId="37707"/>
    <cellStyle name="Normal 7 3 2 2 2 2 8" xfId="26042"/>
    <cellStyle name="Normal 7 3 2 2 2 2 8 2" xfId="37706"/>
    <cellStyle name="Normal 7 3 2 2 2 2 9" xfId="26043"/>
    <cellStyle name="Normal 7 3 2 2 2 2 9 2" xfId="37705"/>
    <cellStyle name="Normal 7 3 2 2 2 2_Risikomatrise samlet 2012" xfId="26044"/>
    <cellStyle name="Normal 7 3 2 2 2 3" xfId="26045"/>
    <cellStyle name="Normal 7 3 2 2 2 3 2" xfId="26046"/>
    <cellStyle name="Normal 7 3 2 2 2 3 2 2" xfId="26047"/>
    <cellStyle name="Normal 7 3 2 2 2 3 2 2 2" xfId="37704"/>
    <cellStyle name="Normal 7 3 2 2 2 3 2 3" xfId="37702"/>
    <cellStyle name="Normal 7 3 2 2 2 3 3" xfId="26048"/>
    <cellStyle name="Normal 7 3 2 2 2 3 3 2" xfId="26049"/>
    <cellStyle name="Normal 7 3 2 2 2 3 3 2 2" xfId="26050"/>
    <cellStyle name="Normal 7 3 2 2 2 3 3 2 2 2" xfId="52556"/>
    <cellStyle name="Normal 7 3 2 2 2 3 3 2 3" xfId="26051"/>
    <cellStyle name="Normal 7 3 2 2 2 3 3 2 3 2" xfId="37703"/>
    <cellStyle name="Normal 7 3 2 2 2 3 3 2 4" xfId="30791"/>
    <cellStyle name="Normal 7 3 2 2 2 3 3 3" xfId="26052"/>
    <cellStyle name="Normal 7 3 2 2 2 3 3 3 2" xfId="34731"/>
    <cellStyle name="Normal 7 3 2 2 2 3 3 4" xfId="26053"/>
    <cellStyle name="Normal 7 3 2 2 2 3 3 4 2" xfId="36970"/>
    <cellStyle name="Normal 7 3 2 2 2 3 3 5" xfId="26054"/>
    <cellStyle name="Normal 7 3 2 2 2 3 3 5 2" xfId="52555"/>
    <cellStyle name="Normal 7 3 2 2 2 3 3 6" xfId="37701"/>
    <cellStyle name="Normal 7 3 2 2 2 3 4" xfId="26055"/>
    <cellStyle name="Normal 7 3 2 2 2 3 4 2" xfId="26056"/>
    <cellStyle name="Normal 7 3 2 2 2 3 4 2 2" xfId="32410"/>
    <cellStyle name="Normal 7 3 2 2 2 3 4 3" xfId="26057"/>
    <cellStyle name="Normal 7 3 2 2 2 3 4 3 2" xfId="5150"/>
    <cellStyle name="Normal 7 3 2 2 2 3 4 4" xfId="56506"/>
    <cellStyle name="Normal 7 3 2 2 2 3 5" xfId="26058"/>
    <cellStyle name="Normal 7 3 2 2 2 3 5 2" xfId="52554"/>
    <cellStyle name="Normal 7 3 2 2 2 3 6" xfId="26059"/>
    <cellStyle name="Normal 7 3 2 2 2 3 6 2" xfId="53813"/>
    <cellStyle name="Normal 7 3 2 2 2 3 7" xfId="26060"/>
    <cellStyle name="Normal 7 3 2 2 2 3 7 2" xfId="37699"/>
    <cellStyle name="Normal 7 3 2 2 2 3 8" xfId="26061"/>
    <cellStyle name="Normal 7 3 2 2 2 3 8 2" xfId="54425"/>
    <cellStyle name="Normal 7 3 2 2 2 3 9" xfId="37698"/>
    <cellStyle name="Normal 7 3 2 2 2 4" xfId="26062"/>
    <cellStyle name="Normal 7 3 2 2 2 4 2" xfId="26063"/>
    <cellStyle name="Normal 7 3 2 2 2 4 2 2" xfId="37694"/>
    <cellStyle name="Normal 7 3 2 2 2 4 3" xfId="52553"/>
    <cellStyle name="Normal 7 3 2 2 2 5" xfId="26064"/>
    <cellStyle name="Normal 7 3 2 2 2 5 2" xfId="37676"/>
    <cellStyle name="Normal 7 3 2 2 2 6" xfId="26065"/>
    <cellStyle name="Normal 7 3 2 2 2 6 2" xfId="37697"/>
    <cellStyle name="Normal 7 3 2 2 2 7" xfId="30313"/>
    <cellStyle name="Normal 7 3 2 2 2 7 2" xfId="37696"/>
    <cellStyle name="Normal 7 3 2 2 2 8" xfId="26020"/>
    <cellStyle name="Normal 7 3 2 2 2 9" xfId="33285"/>
    <cellStyle name="Normal 7 3 2 2 2_Score samlet Q4 2011" xfId="26066"/>
    <cellStyle name="Normal 7 3 2 2 20" xfId="37695"/>
    <cellStyle name="Normal 7 3 2 2 21" xfId="34733"/>
    <cellStyle name="Normal 7 3 2 2 22" xfId="37693"/>
    <cellStyle name="Normal 7 3 2 2 23" xfId="3625"/>
    <cellStyle name="Normal 7 3 2 2 3" xfId="1916"/>
    <cellStyle name="Normal 7 3 2 2 3 2" xfId="26068"/>
    <cellStyle name="Normal 7 3 2 2 3 2 2" xfId="26069"/>
    <cellStyle name="Normal 7 3 2 2 3 2 2 2" xfId="26070"/>
    <cellStyle name="Normal 7 3 2 2 3 2 2 2 2" xfId="37682"/>
    <cellStyle name="Normal 7 3 2 2 3 2 2 3" xfId="52550"/>
    <cellStyle name="Normal 7 3 2 2 3 2 3" xfId="26071"/>
    <cellStyle name="Normal 7 3 2 2 3 2 3 2" xfId="37692"/>
    <cellStyle name="Normal 7 3 2 2 3 2 4" xfId="37688"/>
    <cellStyle name="Normal 7 3 2 2 3 3" xfId="26072"/>
    <cellStyle name="Normal 7 3 2 2 3 3 2" xfId="26073"/>
    <cellStyle name="Normal 7 3 2 2 3 3 2 2" xfId="37691"/>
    <cellStyle name="Normal 7 3 2 2 3 3 3" xfId="52552"/>
    <cellStyle name="Normal 7 3 2 2 3 4" xfId="26074"/>
    <cellStyle name="Normal 7 3 2 2 3 4 2" xfId="56606"/>
    <cellStyle name="Normal 7 3 2 2 3 5" xfId="26075"/>
    <cellStyle name="Normal 7 3 2 2 3 5 2" xfId="31797"/>
    <cellStyle name="Normal 7 3 2 2 3 6" xfId="30314"/>
    <cellStyle name="Normal 7 3 2 2 3 6 2" xfId="32409"/>
    <cellStyle name="Normal 7 3 2 2 3 7" xfId="26067"/>
    <cellStyle name="Normal 7 3 2 2 3 8" xfId="52551"/>
    <cellStyle name="Normal 7 3 2 2 3 9" xfId="3627"/>
    <cellStyle name="Normal 7 3 2 2 3_Score samlet Q4 2011" xfId="26076"/>
    <cellStyle name="Normal 7 3 2 2 4" xfId="1917"/>
    <cellStyle name="Normal 7 3 2 2 4 2" xfId="26078"/>
    <cellStyle name="Normal 7 3 2 2 4 2 2" xfId="26079"/>
    <cellStyle name="Normal 7 3 2 2 4 2 2 2" xfId="37690"/>
    <cellStyle name="Normal 7 3 2 2 4 2 3" xfId="37689"/>
    <cellStyle name="Normal 7 3 2 2 4 3" xfId="26080"/>
    <cellStyle name="Normal 7 3 2 2 4 3 2" xfId="34772"/>
    <cellStyle name="Normal 7 3 2 2 4 4" xfId="26081"/>
    <cellStyle name="Normal 7 3 2 2 4 4 2" xfId="53521"/>
    <cellStyle name="Normal 7 3 2 2 4 5" xfId="30315"/>
    <cellStyle name="Normal 7 3 2 2 4 5 2" xfId="37680"/>
    <cellStyle name="Normal 7 3 2 2 4 6" xfId="26077"/>
    <cellStyle name="Normal 7 3 2 2 4 7" xfId="52549"/>
    <cellStyle name="Normal 7 3 2 2 4 8" xfId="3628"/>
    <cellStyle name="Normal 7 3 2 2 5" xfId="1918"/>
    <cellStyle name="Normal 7 3 2 2 5 2" xfId="26083"/>
    <cellStyle name="Normal 7 3 2 2 5 2 2" xfId="26084"/>
    <cellStyle name="Normal 7 3 2 2 5 2 2 2" xfId="56605"/>
    <cellStyle name="Normal 7 3 2 2 5 2 3" xfId="37687"/>
    <cellStyle name="Normal 7 3 2 2 5 3" xfId="26085"/>
    <cellStyle name="Normal 7 3 2 2 5 3 2" xfId="37686"/>
    <cellStyle name="Normal 7 3 2 2 5 4" xfId="26086"/>
    <cellStyle name="Normal 7 3 2 2 5 4 2" xfId="37685"/>
    <cellStyle name="Normal 7 3 2 2 5 5" xfId="30316"/>
    <cellStyle name="Normal 7 3 2 2 5 5 2" xfId="37684"/>
    <cellStyle name="Normal 7 3 2 2 5 6" xfId="26082"/>
    <cellStyle name="Normal 7 3 2 2 5 7" xfId="37683"/>
    <cellStyle name="Normal 7 3 2 2 5 8" xfId="3629"/>
    <cellStyle name="Normal 7 3 2 2 6" xfId="26087"/>
    <cellStyle name="Normal 7 3 2 2 6 2" xfId="26088"/>
    <cellStyle name="Normal 7 3 2 2 6 2 2" xfId="26089"/>
    <cellStyle name="Normal 7 3 2 2 6 2 2 2" xfId="32408"/>
    <cellStyle name="Normal 7 3 2 2 6 2 3" xfId="37677"/>
    <cellStyle name="Normal 7 3 2 2 6 3" xfId="26090"/>
    <cellStyle name="Normal 7 3 2 2 6 3 2" xfId="56603"/>
    <cellStyle name="Normal 7 3 2 2 6 4" xfId="37681"/>
    <cellStyle name="Normal 7 3 2 2 7" xfId="26091"/>
    <cellStyle name="Normal 7 3 2 2 7 2" xfId="26092"/>
    <cellStyle name="Normal 7 3 2 2 7 2 2" xfId="26093"/>
    <cellStyle name="Normal 7 3 2 2 7 2 2 2" xfId="34685"/>
    <cellStyle name="Normal 7 3 2 2 7 2 3" xfId="32358"/>
    <cellStyle name="Normal 7 3 2 2 7 3" xfId="26094"/>
    <cellStyle name="Normal 7 3 2 2 7 3 2" xfId="52542"/>
    <cellStyle name="Normal 7 3 2 2 7 4" xfId="56604"/>
    <cellStyle name="Normal 7 3 2 2 8" xfId="26095"/>
    <cellStyle name="Normal 7 3 2 2 8 2" xfId="26096"/>
    <cellStyle name="Normal 7 3 2 2 8 2 2" xfId="26097"/>
    <cellStyle name="Normal 7 3 2 2 8 2 2 2" xfId="26098"/>
    <cellStyle name="Normal 7 3 2 2 8 2 2 2 2" xfId="37679"/>
    <cellStyle name="Normal 7 3 2 2 8 2 2 3" xfId="32405"/>
    <cellStyle name="Normal 7 3 2 2 8 2 3" xfId="26099"/>
    <cellStyle name="Normal 7 3 2 2 8 2 3 2" xfId="52547"/>
    <cellStyle name="Normal 7 3 2 2 8 2 4" xfId="26100"/>
    <cellStyle name="Normal 7 3 2 2 8 2 4 2" xfId="32407"/>
    <cellStyle name="Normal 7 3 2 2 8 2 5" xfId="26101"/>
    <cellStyle name="Normal 7 3 2 2 8 2 5 2" xfId="32406"/>
    <cellStyle name="Normal 7 3 2 2 8 2 6" xfId="54423"/>
    <cellStyle name="Normal 7 3 2 2 8 3" xfId="26102"/>
    <cellStyle name="Normal 7 3 2 2 8 3 2" xfId="26103"/>
    <cellStyle name="Normal 7 3 2 2 8 3 2 2" xfId="37675"/>
    <cellStyle name="Normal 7 3 2 2 8 3 3" xfId="26104"/>
    <cellStyle name="Normal 7 3 2 2 8 3 3 2" xfId="37673"/>
    <cellStyle name="Normal 7 3 2 2 8 3 4" xfId="52546"/>
    <cellStyle name="Normal 7 3 2 2 8 4" xfId="26105"/>
    <cellStyle name="Normal 7 3 2 2 8 4 2" xfId="56602"/>
    <cellStyle name="Normal 7 3 2 2 8 5" xfId="26106"/>
    <cellStyle name="Normal 7 3 2 2 8 5 2" xfId="32404"/>
    <cellStyle name="Normal 7 3 2 2 8 6" xfId="26107"/>
    <cellStyle name="Normal 7 3 2 2 8 6 2" xfId="37674"/>
    <cellStyle name="Normal 7 3 2 2 8 7" xfId="26108"/>
    <cellStyle name="Normal 7 3 2 2 8 7 2" xfId="56601"/>
    <cellStyle name="Normal 7 3 2 2 8 8" xfId="32403"/>
    <cellStyle name="Normal 7 3 2 2 9" xfId="26109"/>
    <cellStyle name="Normal 7 3 2 2 9 2" xfId="26110"/>
    <cellStyle name="Normal 7 3 2 2 9 2 2" xfId="26111"/>
    <cellStyle name="Normal 7 3 2 2 9 2 2 2" xfId="26112"/>
    <cellStyle name="Normal 7 3 2 2 9 2 2 2 2" xfId="31767"/>
    <cellStyle name="Normal 7 3 2 2 9 2 2 3" xfId="56600"/>
    <cellStyle name="Normal 7 3 2 2 9 2 3" xfId="26113"/>
    <cellStyle name="Normal 7 3 2 2 9 2 3 2" xfId="32402"/>
    <cellStyle name="Normal 7 3 2 2 9 2 4" xfId="26114"/>
    <cellStyle name="Normal 7 3 2 2 9 2 4 2" xfId="53812"/>
    <cellStyle name="Normal 7 3 2 2 9 2 5" xfId="26115"/>
    <cellStyle name="Normal 7 3 2 2 9 2 5 2" xfId="56599"/>
    <cellStyle name="Normal 7 3 2 2 9 2 6" xfId="32401"/>
    <cellStyle name="Normal 7 3 2 2 9 3" xfId="26116"/>
    <cellStyle name="Normal 7 3 2 2 9 3 2" xfId="26117"/>
    <cellStyle name="Normal 7 3 2 2 9 3 2 2" xfId="37672"/>
    <cellStyle name="Normal 7 3 2 2 9 3 3" xfId="26118"/>
    <cellStyle name="Normal 7 3 2 2 9 3 3 2" xfId="37671"/>
    <cellStyle name="Normal 7 3 2 2 9 3 4" xfId="56598"/>
    <cellStyle name="Normal 7 3 2 2 9 4" xfId="26119"/>
    <cellStyle name="Normal 7 3 2 2 9 4 2" xfId="32400"/>
    <cellStyle name="Normal 7 3 2 2 9 5" xfId="26120"/>
    <cellStyle name="Normal 7 3 2 2 9 5 2" xfId="37670"/>
    <cellStyle name="Normal 7 3 2 2 9 6" xfId="26121"/>
    <cellStyle name="Normal 7 3 2 2 9 6 2" xfId="56597"/>
    <cellStyle name="Normal 7 3 2 2 9 7" xfId="26122"/>
    <cellStyle name="Normal 7 3 2 2 9 7 2" xfId="32399"/>
    <cellStyle name="Normal 7 3 2 2 9 8" xfId="37669"/>
    <cellStyle name="Normal 7 3 2 2_Risikomatrise BM 2012" xfId="26123"/>
    <cellStyle name="Normal 7 3 2 3" xfId="1919"/>
    <cellStyle name="Normal 7 3 2 3 10" xfId="3630"/>
    <cellStyle name="Normal 7 3 2 3 2" xfId="26125"/>
    <cellStyle name="Normal 7 3 2 3 2 2" xfId="26126"/>
    <cellStyle name="Normal 7 3 2 3 2 2 2" xfId="26127"/>
    <cellStyle name="Normal 7 3 2 3 2 2 2 2" xfId="26128"/>
    <cellStyle name="Normal 7 3 2 3 2 2 2 2 2" xfId="56596"/>
    <cellStyle name="Normal 7 3 2 3 2 2 2 3" xfId="26129"/>
    <cellStyle name="Normal 7 3 2 3 2 2 2 3 2" xfId="32398"/>
    <cellStyle name="Normal 7 3 2 3 2 2 2 4" xfId="37668"/>
    <cellStyle name="Normal 7 3 2 3 2 2 3" xfId="26130"/>
    <cellStyle name="Normal 7 3 2 3 2 2 3 2" xfId="56595"/>
    <cellStyle name="Normal 7 3 2 3 2 2 4" xfId="26131"/>
    <cellStyle name="Normal 7 3 2 3 2 2 4 2" xfId="32397"/>
    <cellStyle name="Normal 7 3 2 3 2 2 5" xfId="26132"/>
    <cellStyle name="Normal 7 3 2 3 2 2 5 2" xfId="37667"/>
    <cellStyle name="Normal 7 3 2 3 2 2 6" xfId="56594"/>
    <cellStyle name="Normal 7 3 2 3 2 3" xfId="26133"/>
    <cellStyle name="Normal 7 3 2 3 2 3 2" xfId="26134"/>
    <cellStyle name="Normal 7 3 2 3 2 3 2 2" xfId="32396"/>
    <cellStyle name="Normal 7 3 2 3 2 3 3" xfId="26135"/>
    <cellStyle name="Normal 7 3 2 3 2 3 3 2" xfId="37666"/>
    <cellStyle name="Normal 7 3 2 3 2 3 4" xfId="56593"/>
    <cellStyle name="Normal 7 3 2 3 2 4" xfId="26136"/>
    <cellStyle name="Normal 7 3 2 3 2 4 2" xfId="32395"/>
    <cellStyle name="Normal 7 3 2 3 2 5" xfId="26137"/>
    <cellStyle name="Normal 7 3 2 3 2 5 2" xfId="37665"/>
    <cellStyle name="Normal 7 3 2 3 2 6" xfId="26138"/>
    <cellStyle name="Normal 7 3 2 3 2 6 2" xfId="30789"/>
    <cellStyle name="Normal 7 3 2 3 2 7" xfId="26139"/>
    <cellStyle name="Normal 7 3 2 3 2 7 2" xfId="37664"/>
    <cellStyle name="Normal 7 3 2 3 2 8" xfId="37663"/>
    <cellStyle name="Normal 7 3 2 3 3" xfId="26140"/>
    <cellStyle name="Normal 7 3 2 3 3 2" xfId="26141"/>
    <cellStyle name="Normal 7 3 2 3 3 2 2" xfId="26142"/>
    <cellStyle name="Normal 7 3 2 3 3 2 2 2" xfId="26143"/>
    <cellStyle name="Normal 7 3 2 3 3 2 2 2 2" xfId="37662"/>
    <cellStyle name="Normal 7 3 2 3 3 2 2 3" xfId="37661"/>
    <cellStyle name="Normal 7 3 2 3 3 2 3" xfId="26144"/>
    <cellStyle name="Normal 7 3 2 3 3 2 3 2" xfId="37660"/>
    <cellStyle name="Normal 7 3 2 3 3 2 4" xfId="26145"/>
    <cellStyle name="Normal 7 3 2 3 3 2 4 2" xfId="37659"/>
    <cellStyle name="Normal 7 3 2 3 3 2 5" xfId="26146"/>
    <cellStyle name="Normal 7 3 2 3 3 2 5 2" xfId="37656"/>
    <cellStyle name="Normal 7 3 2 3 3 2 6" xfId="56592"/>
    <cellStyle name="Normal 7 3 2 3 3 3" xfId="26147"/>
    <cellStyle name="Normal 7 3 2 3 3 3 2" xfId="26148"/>
    <cellStyle name="Normal 7 3 2 3 3 3 2 2" xfId="37658"/>
    <cellStyle name="Normal 7 3 2 3 3 3 3" xfId="26149"/>
    <cellStyle name="Normal 7 3 2 3 3 3 3 2" xfId="37657"/>
    <cellStyle name="Normal 7 3 2 3 3 3 4" xfId="30790"/>
    <cellStyle name="Normal 7 3 2 3 3 4" xfId="26150"/>
    <cellStyle name="Normal 7 3 2 3 3 4 2" xfId="32394"/>
    <cellStyle name="Normal 7 3 2 3 3 5" xfId="26151"/>
    <cellStyle name="Normal 7 3 2 3 3 5 2" xfId="37650"/>
    <cellStyle name="Normal 7 3 2 3 3 6" xfId="26152"/>
    <cellStyle name="Normal 7 3 2 3 3 6 2" xfId="56591"/>
    <cellStyle name="Normal 7 3 2 3 3 7" xfId="26153"/>
    <cellStyle name="Normal 7 3 2 3 3 7 2" xfId="37655"/>
    <cellStyle name="Normal 7 3 2 3 3 8" xfId="37654"/>
    <cellStyle name="Normal 7 3 2 3 4" xfId="26154"/>
    <cellStyle name="Normal 7 3 2 3 4 2" xfId="26155"/>
    <cellStyle name="Normal 7 3 2 3 4 2 2" xfId="26156"/>
    <cellStyle name="Normal 7 3 2 3 4 2 2 2" xfId="26157"/>
    <cellStyle name="Normal 7 3 2 3 4 2 2 2 2" xfId="37653"/>
    <cellStyle name="Normal 7 3 2 3 4 2 2 3" xfId="37652"/>
    <cellStyle name="Normal 7 3 2 3 4 2 3" xfId="26158"/>
    <cellStyle name="Normal 7 3 2 3 4 2 3 2" xfId="37651"/>
    <cellStyle name="Normal 7 3 2 3 4 2 4" xfId="26159"/>
    <cellStyle name="Normal 7 3 2 3 4 2 4 2" xfId="3954"/>
    <cellStyle name="Normal 7 3 2 3 4 2 5" xfId="26160"/>
    <cellStyle name="Normal 7 3 2 3 4 2 5 2" xfId="37645"/>
    <cellStyle name="Normal 7 3 2 3 4 2 6" xfId="56589"/>
    <cellStyle name="Normal 7 3 2 3 4 3" xfId="26161"/>
    <cellStyle name="Normal 7 3 2 3 4 3 2" xfId="26162"/>
    <cellStyle name="Normal 7 3 2 3 4 3 2 2" xfId="37649"/>
    <cellStyle name="Normal 7 3 2 3 4 3 3" xfId="26163"/>
    <cellStyle name="Normal 7 3 2 3 4 3 3 2" xfId="37648"/>
    <cellStyle name="Normal 7 3 2 3 4 3 4" xfId="37646"/>
    <cellStyle name="Normal 7 3 2 3 4 4" xfId="26164"/>
    <cellStyle name="Normal 7 3 2 3 4 4 2" xfId="56590"/>
    <cellStyle name="Normal 7 3 2 3 4 5" xfId="26165"/>
    <cellStyle name="Normal 7 3 2 3 4 5 2" xfId="37647"/>
    <cellStyle name="Normal 7 3 2 3 4 6" xfId="26166"/>
    <cellStyle name="Normal 7 3 2 3 4 6 2" xfId="32393"/>
    <cellStyle name="Normal 7 3 2 3 4 7" xfId="26167"/>
    <cellStyle name="Normal 7 3 2 3 4 7 2" xfId="32392"/>
    <cellStyle name="Normal 7 3 2 3 4 8" xfId="26168"/>
    <cellStyle name="Normal 7 3 2 3 4 8 2" xfId="32391"/>
    <cellStyle name="Normal 7 3 2 3 4 9" xfId="37644"/>
    <cellStyle name="Normal 7 3 2 3 5" xfId="26169"/>
    <cellStyle name="Normal 7 3 2 3 5 2" xfId="26170"/>
    <cellStyle name="Normal 7 3 2 3 5 2 2" xfId="56588"/>
    <cellStyle name="Normal 7 3 2 3 5 3" xfId="26171"/>
    <cellStyle name="Normal 7 3 2 3 5 3 2" xfId="32390"/>
    <cellStyle name="Normal 7 3 2 3 5 4" xfId="26172"/>
    <cellStyle name="Normal 7 3 2 3 5 4 2" xfId="37643"/>
    <cellStyle name="Normal 7 3 2 3 5 5" xfId="56587"/>
    <cellStyle name="Normal 7 3 2 3 6" xfId="26173"/>
    <cellStyle name="Normal 7 3 2 3 6 2" xfId="32389"/>
    <cellStyle name="Normal 7 3 2 3 7" xfId="30317"/>
    <cellStyle name="Normal 7 3 2 3 7 2" xfId="37642"/>
    <cellStyle name="Normal 7 3 2 3 8" xfId="26124"/>
    <cellStyle name="Normal 7 3 2 3 9" xfId="56586"/>
    <cellStyle name="Normal 7 3 2 4" xfId="1920"/>
    <cellStyle name="Normal 7 3 2 4 10" xfId="26175"/>
    <cellStyle name="Normal 7 3 2 4 10 2" xfId="32388"/>
    <cellStyle name="Normal 7 3 2 4 11" xfId="26174"/>
    <cellStyle name="Normal 7 3 2 4 11 2" xfId="37641"/>
    <cellStyle name="Normal 7 3 2 4 12" xfId="56585"/>
    <cellStyle name="Normal 7 3 2 4 13" xfId="32387"/>
    <cellStyle name="Normal 7 3 2 4 14" xfId="37640"/>
    <cellStyle name="Normal 7 3 2 4 15" xfId="56584"/>
    <cellStyle name="Normal 7 3 2 4 16" xfId="3631"/>
    <cellStyle name="Normal 7 3 2 4 2" xfId="26176"/>
    <cellStyle name="Normal 7 3 2 4 2 2" xfId="26177"/>
    <cellStyle name="Normal 7 3 2 4 2 2 2" xfId="26178"/>
    <cellStyle name="Normal 7 3 2 4 2 2 2 2" xfId="26179"/>
    <cellStyle name="Normal 7 3 2 4 2 2 2 2 2" xfId="32386"/>
    <cellStyle name="Normal 7 3 2 4 2 2 2 3" xfId="37639"/>
    <cellStyle name="Normal 7 3 2 4 2 2 3" xfId="26180"/>
    <cellStyle name="Normal 7 3 2 4 2 2 3 2" xfId="56583"/>
    <cellStyle name="Normal 7 3 2 4 2 2 4" xfId="26181"/>
    <cellStyle name="Normal 7 3 2 4 2 2 4 2" xfId="32385"/>
    <cellStyle name="Normal 7 3 2 4 2 2 5" xfId="26182"/>
    <cellStyle name="Normal 7 3 2 4 2 2 5 2" xfId="37638"/>
    <cellStyle name="Normal 7 3 2 4 2 2 6" xfId="56582"/>
    <cellStyle name="Normal 7 3 2 4 2 3" xfId="26183"/>
    <cellStyle name="Normal 7 3 2 4 2 3 2" xfId="26184"/>
    <cellStyle name="Normal 7 3 2 4 2 3 2 2" xfId="32384"/>
    <cellStyle name="Normal 7 3 2 4 2 3 3" xfId="26185"/>
    <cellStyle name="Normal 7 3 2 4 2 3 3 2" xfId="37637"/>
    <cellStyle name="Normal 7 3 2 4 2 3 4" xfId="56581"/>
    <cellStyle name="Normal 7 3 2 4 2 4" xfId="26186"/>
    <cellStyle name="Normal 7 3 2 4 2 4 2" xfId="32383"/>
    <cellStyle name="Normal 7 3 2 4 2 5" xfId="26187"/>
    <cellStyle name="Normal 7 3 2 4 2 5 2" xfId="37636"/>
    <cellStyle name="Normal 7 3 2 4 2 6" xfId="26188"/>
    <cellStyle name="Normal 7 3 2 4 2 6 2" xfId="56580"/>
    <cellStyle name="Normal 7 3 2 4 2 7" xfId="26189"/>
    <cellStyle name="Normal 7 3 2 4 2 7 2" xfId="32382"/>
    <cellStyle name="Normal 7 3 2 4 2 8" xfId="37635"/>
    <cellStyle name="Normal 7 3 2 4 3" xfId="26190"/>
    <cellStyle name="Normal 7 3 2 4 3 2" xfId="26191"/>
    <cellStyle name="Normal 7 3 2 4 3 2 2" xfId="26192"/>
    <cellStyle name="Normal 7 3 2 4 3 2 2 2" xfId="26193"/>
    <cellStyle name="Normal 7 3 2 4 3 2 2 2 2" xfId="56579"/>
    <cellStyle name="Normal 7 3 2 4 3 2 2 3" xfId="32381"/>
    <cellStyle name="Normal 7 3 2 4 3 2 3" xfId="26194"/>
    <cellStyle name="Normal 7 3 2 4 3 2 3 2" xfId="55543"/>
    <cellStyle name="Normal 7 3 2 4 3 2 4" xfId="26195"/>
    <cellStyle name="Normal 7 3 2 4 3 2 4 2" xfId="53811"/>
    <cellStyle name="Normal 7 3 2 4 3 2 5" xfId="26196"/>
    <cellStyle name="Normal 7 3 2 4 3 2 5 2" xfId="37633"/>
    <cellStyle name="Normal 7 3 2 4 3 2 6" xfId="37632"/>
    <cellStyle name="Normal 7 3 2 4 3 3" xfId="26197"/>
    <cellStyle name="Normal 7 3 2 4 3 3 2" xfId="26198"/>
    <cellStyle name="Normal 7 3 2 4 3 3 2 2" xfId="37631"/>
    <cellStyle name="Normal 7 3 2 4 3 3 3" xfId="26199"/>
    <cellStyle name="Normal 7 3 2 4 3 3 3 2" xfId="37630"/>
    <cellStyle name="Normal 7 3 2 4 3 3 4" xfId="37629"/>
    <cellStyle name="Normal 7 3 2 4 3 4" xfId="26200"/>
    <cellStyle name="Normal 7 3 2 4 3 4 2" xfId="33740"/>
    <cellStyle name="Normal 7 3 2 4 3 5" xfId="26201"/>
    <cellStyle name="Normal 7 3 2 4 3 5 2" xfId="37634"/>
    <cellStyle name="Normal 7 3 2 4 3 6" xfId="26202"/>
    <cellStyle name="Normal 7 3 2 4 3 6 2" xfId="55541"/>
    <cellStyle name="Normal 7 3 2 4 3 7" xfId="26203"/>
    <cellStyle name="Normal 7 3 2 4 3 7 2" xfId="37624"/>
    <cellStyle name="Normal 7 3 2 4 3 8" xfId="37627"/>
    <cellStyle name="Normal 7 3 2 4 4" xfId="26204"/>
    <cellStyle name="Normal 7 3 2 4 4 2" xfId="26205"/>
    <cellStyle name="Normal 7 3 2 4 4 2 2" xfId="26206"/>
    <cellStyle name="Normal 7 3 2 4 4 2 2 2" xfId="37626"/>
    <cellStyle name="Normal 7 3 2 4 4 2 3" xfId="37625"/>
    <cellStyle name="Normal 7 3 2 4 4 3" xfId="26207"/>
    <cellStyle name="Normal 7 3 2 4 4 3 2" xfId="32380"/>
    <cellStyle name="Normal 7 3 2 4 4 4" xfId="26208"/>
    <cellStyle name="Normal 7 3 2 4 4 4 2" xfId="33739"/>
    <cellStyle name="Normal 7 3 2 4 4 5" xfId="26209"/>
    <cellStyle name="Normal 7 3 2 4 4 5 2" xfId="37628"/>
    <cellStyle name="Normal 7 3 2 4 4 6" xfId="57389"/>
    <cellStyle name="Normal 7 3 2 4 5" xfId="26210"/>
    <cellStyle name="Normal 7 3 2 4 5 2" xfId="26211"/>
    <cellStyle name="Normal 7 3 2 4 5 2 2" xfId="37623"/>
    <cellStyle name="Normal 7 3 2 4 5 3" xfId="26212"/>
    <cellStyle name="Normal 7 3 2 4 5 3 2" xfId="37622"/>
    <cellStyle name="Normal 7 3 2 4 5 4" xfId="37621"/>
    <cellStyle name="Normal 7 3 2 4 6" xfId="26213"/>
    <cellStyle name="Normal 7 3 2 4 6 2" xfId="37620"/>
    <cellStyle name="Normal 7 3 2 4 7" xfId="26214"/>
    <cellStyle name="Normal 7 3 2 4 7 2" xfId="32379"/>
    <cellStyle name="Normal 7 3 2 4 8" xfId="26215"/>
    <cellStyle name="Normal 7 3 2 4 8 2" xfId="33738"/>
    <cellStyle name="Normal 7 3 2 4 9" xfId="26216"/>
    <cellStyle name="Normal 7 3 2 4 9 2" xfId="37619"/>
    <cellStyle name="Normal 7 3 2 5" xfId="1921"/>
    <cellStyle name="Normal 7 3 2 5 10" xfId="26218"/>
    <cellStyle name="Normal 7 3 2 5 10 2" xfId="53810"/>
    <cellStyle name="Normal 7 3 2 5 11" xfId="26217"/>
    <cellStyle name="Normal 7 3 2 5 11 2" xfId="37618"/>
    <cellStyle name="Normal 7 3 2 5 12" xfId="37617"/>
    <cellStyle name="Normal 7 3 2 5 13" xfId="37616"/>
    <cellStyle name="Normal 7 3 2 5 14" xfId="37615"/>
    <cellStyle name="Normal 7 3 2 5 15" xfId="37614"/>
    <cellStyle name="Normal 7 3 2 5 16" xfId="3632"/>
    <cellStyle name="Normal 7 3 2 5 2" xfId="26219"/>
    <cellStyle name="Normal 7 3 2 5 2 2" xfId="26220"/>
    <cellStyle name="Normal 7 3 2 5 2 2 2" xfId="26221"/>
    <cellStyle name="Normal 7 3 2 5 2 2 2 2" xfId="26222"/>
    <cellStyle name="Normal 7 3 2 5 2 2 2 2 2" xfId="37613"/>
    <cellStyle name="Normal 7 3 2 5 2 2 2 3" xfId="37612"/>
    <cellStyle name="Normal 7 3 2 5 2 2 3" xfId="26223"/>
    <cellStyle name="Normal 7 3 2 5 2 2 3 2" xfId="3955"/>
    <cellStyle name="Normal 7 3 2 5 2 2 4" xfId="26224"/>
    <cellStyle name="Normal 7 3 2 5 2 2 4 2" xfId="37606"/>
    <cellStyle name="Normal 7 3 2 5 2 2 5" xfId="26225"/>
    <cellStyle name="Normal 7 3 2 5 2 2 5 2" xfId="37610"/>
    <cellStyle name="Normal 7 3 2 5 2 2 6" xfId="32378"/>
    <cellStyle name="Normal 7 3 2 5 2 3" xfId="26226"/>
    <cellStyle name="Normal 7 3 2 5 2 3 2" xfId="26227"/>
    <cellStyle name="Normal 7 3 2 5 2 3 2 2" xfId="37609"/>
    <cellStyle name="Normal 7 3 2 5 2 3 3" xfId="26228"/>
    <cellStyle name="Normal 7 3 2 5 2 3 3 2" xfId="37607"/>
    <cellStyle name="Normal 7 3 2 5 2 3 4" xfId="56578"/>
    <cellStyle name="Normal 7 3 2 5 2 4" xfId="26229"/>
    <cellStyle name="Normal 7 3 2 5 2 4 2" xfId="37608"/>
    <cellStyle name="Normal 7 3 2 5 2 5" xfId="26230"/>
    <cellStyle name="Normal 7 3 2 5 2 5 2" xfId="54424"/>
    <cellStyle name="Normal 7 3 2 5 2 6" xfId="26231"/>
    <cellStyle name="Normal 7 3 2 5 2 6 2" xfId="32377"/>
    <cellStyle name="Normal 7 3 2 5 2 7" xfId="26232"/>
    <cellStyle name="Normal 7 3 2 5 2 7 2" xfId="37602"/>
    <cellStyle name="Normal 7 3 2 5 2 8" xfId="56577"/>
    <cellStyle name="Normal 7 3 2 5 3" xfId="26233"/>
    <cellStyle name="Normal 7 3 2 5 3 2" xfId="26234"/>
    <cellStyle name="Normal 7 3 2 5 3 2 2" xfId="26235"/>
    <cellStyle name="Normal 7 3 2 5 3 2 2 2" xfId="26236"/>
    <cellStyle name="Normal 7 3 2 5 3 2 2 2 2" xfId="37605"/>
    <cellStyle name="Normal 7 3 2 5 3 2 2 3" xfId="37604"/>
    <cellStyle name="Normal 7 3 2 5 3 2 3" xfId="26237"/>
    <cellStyle name="Normal 7 3 2 5 3 2 3 2" xfId="33737"/>
    <cellStyle name="Normal 7 3 2 5 3 2 4" xfId="26238"/>
    <cellStyle name="Normal 7 3 2 5 3 2 4 2" xfId="37611"/>
    <cellStyle name="Normal 7 3 2 5 3 2 5" xfId="26239"/>
    <cellStyle name="Normal 7 3 2 5 3 2 5 2" xfId="55542"/>
    <cellStyle name="Normal 7 3 2 5 3 2 6" xfId="32376"/>
    <cellStyle name="Normal 7 3 2 5 3 3" xfId="26240"/>
    <cellStyle name="Normal 7 3 2 5 3 3 2" xfId="26241"/>
    <cellStyle name="Normal 7 3 2 5 3 3 2 2" xfId="37601"/>
    <cellStyle name="Normal 7 3 2 5 3 3 3" xfId="26242"/>
    <cellStyle name="Normal 7 3 2 5 3 3 3 2" xfId="56576"/>
    <cellStyle name="Normal 7 3 2 5 3 3 4" xfId="32375"/>
    <cellStyle name="Normal 7 3 2 5 3 4" xfId="26243"/>
    <cellStyle name="Normal 7 3 2 5 3 4 2" xfId="37600"/>
    <cellStyle name="Normal 7 3 2 5 3 5" xfId="26244"/>
    <cellStyle name="Normal 7 3 2 5 3 5 2" xfId="33736"/>
    <cellStyle name="Normal 7 3 2 5 3 6" xfId="26245"/>
    <cellStyle name="Normal 7 3 2 5 3 6 2" xfId="37603"/>
    <cellStyle name="Normal 7 3 2 5 3 7" xfId="26246"/>
    <cellStyle name="Normal 7 3 2 5 3 7 2" xfId="53809"/>
    <cellStyle name="Normal 7 3 2 5 3 8" xfId="32374"/>
    <cellStyle name="Normal 7 3 2 5 4" xfId="26247"/>
    <cellStyle name="Normal 7 3 2 5 4 2" xfId="26248"/>
    <cellStyle name="Normal 7 3 2 5 4 2 2" xfId="26249"/>
    <cellStyle name="Normal 7 3 2 5 4 2 2 2" xfId="37599"/>
    <cellStyle name="Normal 7 3 2 5 4 2 3" xfId="33735"/>
    <cellStyle name="Normal 7 3 2 5 4 3" xfId="26250"/>
    <cellStyle name="Normal 7 3 2 5 4 3 2" xfId="56575"/>
    <cellStyle name="Normal 7 3 2 5 4 4" xfId="26251"/>
    <cellStyle name="Normal 7 3 2 5 4 4 2" xfId="56574"/>
    <cellStyle name="Normal 7 3 2 5 4 5" xfId="26252"/>
    <cellStyle name="Normal 7 3 2 5 4 5 2" xfId="32373"/>
    <cellStyle name="Normal 7 3 2 5 4 6" xfId="37598"/>
    <cellStyle name="Normal 7 3 2 5 5" xfId="26253"/>
    <cellStyle name="Normal 7 3 2 5 5 2" xfId="26254"/>
    <cellStyle name="Normal 7 3 2 5 5 2 2" xfId="56573"/>
    <cellStyle name="Normal 7 3 2 5 5 3" xfId="26255"/>
    <cellStyle name="Normal 7 3 2 5 5 3 2" xfId="32372"/>
    <cellStyle name="Normal 7 3 2 5 5 4" xfId="37597"/>
    <cellStyle name="Normal 7 3 2 5 6" xfId="26256"/>
    <cellStyle name="Normal 7 3 2 5 6 2" xfId="56572"/>
    <cellStyle name="Normal 7 3 2 5 7" xfId="26257"/>
    <cellStyle name="Normal 7 3 2 5 7 2" xfId="32371"/>
    <cellStyle name="Normal 7 3 2 5 8" xfId="26258"/>
    <cellStyle name="Normal 7 3 2 5 8 2" xfId="55481"/>
    <cellStyle name="Normal 7 3 2 5 9" xfId="26259"/>
    <cellStyle name="Normal 7 3 2 5 9 2" xfId="37596"/>
    <cellStyle name="Normal 7 3 2 6" xfId="26260"/>
    <cellStyle name="Normal 7 3 2 6 2" xfId="26261"/>
    <cellStyle name="Normal 7 3 2 6 2 2" xfId="26262"/>
    <cellStyle name="Normal 7 3 2 6 2 2 2" xfId="32369"/>
    <cellStyle name="Normal 7 3 2 6 2 3" xfId="52545"/>
    <cellStyle name="Normal 7 3 2 6 3" xfId="26263"/>
    <cellStyle name="Normal 7 3 2 6 3 2" xfId="26264"/>
    <cellStyle name="Normal 7 3 2 6 3 2 2" xfId="26265"/>
    <cellStyle name="Normal 7 3 2 6 3 2 2 2" xfId="56571"/>
    <cellStyle name="Normal 7 3 2 6 3 2 3" xfId="26266"/>
    <cellStyle name="Normal 7 3 2 6 3 2 3 2" xfId="32370"/>
    <cellStyle name="Normal 7 3 2 6 3 2 4" xfId="37595"/>
    <cellStyle name="Normal 7 3 2 6 3 3" xfId="26267"/>
    <cellStyle name="Normal 7 3 2 6 3 3 2" xfId="56570"/>
    <cellStyle name="Normal 7 3 2 6 3 4" xfId="26268"/>
    <cellStyle name="Normal 7 3 2 6 3 4 2" xfId="54422"/>
    <cellStyle name="Normal 7 3 2 6 3 5" xfId="26269"/>
    <cellStyle name="Normal 7 3 2 6 3 5 2" xfId="31766"/>
    <cellStyle name="Normal 7 3 2 6 3 6" xfId="37594"/>
    <cellStyle name="Normal 7 3 2 6 4" xfId="26270"/>
    <cellStyle name="Normal 7 3 2 6 4 2" xfId="26271"/>
    <cellStyle name="Normal 7 3 2 6 4 2 2" xfId="56569"/>
    <cellStyle name="Normal 7 3 2 6 4 3" xfId="26272"/>
    <cellStyle name="Normal 7 3 2 6 4 3 2" xfId="32368"/>
    <cellStyle name="Normal 7 3 2 6 4 4" xfId="37593"/>
    <cellStyle name="Normal 7 3 2 6 5" xfId="26273"/>
    <cellStyle name="Normal 7 3 2 6 5 2" xfId="56568"/>
    <cellStyle name="Normal 7 3 2 6 6" xfId="26274"/>
    <cellStyle name="Normal 7 3 2 6 6 2" xfId="32367"/>
    <cellStyle name="Normal 7 3 2 6 7" xfId="26275"/>
    <cellStyle name="Normal 7 3 2 6 7 2" xfId="37592"/>
    <cellStyle name="Normal 7 3 2 6 8" xfId="26276"/>
    <cellStyle name="Normal 7 3 2 6 8 2" xfId="56567"/>
    <cellStyle name="Normal 7 3 2 6 9" xfId="54374"/>
    <cellStyle name="Normal 7 3 2 7" xfId="26277"/>
    <cellStyle name="Normal 7 3 2 7 2" xfId="26278"/>
    <cellStyle name="Normal 7 3 2 7 2 2" xfId="26279"/>
    <cellStyle name="Normal 7 3 2 7 2 2 2" xfId="37591"/>
    <cellStyle name="Normal 7 3 2 7 2 3" xfId="37586"/>
    <cellStyle name="Normal 7 3 2 7 3" xfId="26280"/>
    <cellStyle name="Normal 7 3 2 7 3 2" xfId="26281"/>
    <cellStyle name="Normal 7 3 2 7 3 2 2" xfId="26282"/>
    <cellStyle name="Normal 7 3 2 7 3 2 2 2" xfId="56566"/>
    <cellStyle name="Normal 7 3 2 7 3 2 3" xfId="26283"/>
    <cellStyle name="Normal 7 3 2 7 3 2 3 2" xfId="37590"/>
    <cellStyle name="Normal 7 3 2 7 3 2 4" xfId="37589"/>
    <cellStyle name="Normal 7 3 2 7 3 3" xfId="26284"/>
    <cellStyle name="Normal 7 3 2 7 3 3 2" xfId="37588"/>
    <cellStyle name="Normal 7 3 2 7 3 4" xfId="26285"/>
    <cellStyle name="Normal 7 3 2 7 3 4 2" xfId="37587"/>
    <cellStyle name="Normal 7 3 2 7 3 5" xfId="26286"/>
    <cellStyle name="Normal 7 3 2 7 3 5 2" xfId="3956"/>
    <cellStyle name="Normal 7 3 2 7 3 6" xfId="37584"/>
    <cellStyle name="Normal 7 3 2 7 4" xfId="26287"/>
    <cellStyle name="Normal 7 3 2 7 4 2" xfId="26288"/>
    <cellStyle name="Normal 7 3 2 7 4 2 2" xfId="56565"/>
    <cellStyle name="Normal 7 3 2 7 4 3" xfId="26289"/>
    <cellStyle name="Normal 7 3 2 7 4 3 2" xfId="37585"/>
    <cellStyle name="Normal 7 3 2 7 4 4" xfId="30788"/>
    <cellStyle name="Normal 7 3 2 7 5" xfId="26290"/>
    <cellStyle name="Normal 7 3 2 7 5 2" xfId="32366"/>
    <cellStyle name="Normal 7 3 2 7 6" xfId="26291"/>
    <cellStyle name="Normal 7 3 2 7 6 2" xfId="37583"/>
    <cellStyle name="Normal 7 3 2 7 7" xfId="26292"/>
    <cellStyle name="Normal 7 3 2 7 7 2" xfId="37582"/>
    <cellStyle name="Normal 7 3 2 7 8" xfId="26293"/>
    <cellStyle name="Normal 7 3 2 7 8 2" xfId="37581"/>
    <cellStyle name="Normal 7 3 2 7 9" xfId="37580"/>
    <cellStyle name="Normal 7 3 2 8" xfId="26294"/>
    <cellStyle name="Normal 7 3 2 8 2" xfId="26295"/>
    <cellStyle name="Normal 7 3 2 8 2 2" xfId="37579"/>
    <cellStyle name="Normal 7 3 2 8 3" xfId="53808"/>
    <cellStyle name="Normal 7 3 2 9" xfId="26296"/>
    <cellStyle name="Normal 7 3 2 9 2" xfId="37577"/>
    <cellStyle name="Normal 7 3 2_Score samlet Q4 2011" xfId="26297"/>
    <cellStyle name="Normal 7 3 3" xfId="1922"/>
    <cellStyle name="Normal 7 3 3 2" xfId="26299"/>
    <cellStyle name="Normal 7 3 3 2 2" xfId="26300"/>
    <cellStyle name="Normal 7 3 3 2 2 2" xfId="26301"/>
    <cellStyle name="Normal 7 3 3 2 2 2 2" xfId="37576"/>
    <cellStyle name="Normal 7 3 3 2 2 3" xfId="37575"/>
    <cellStyle name="Normal 7 3 3 2 3" xfId="26302"/>
    <cellStyle name="Normal 7 3 3 2 3 2" xfId="37574"/>
    <cellStyle name="Normal 7 3 3 2 4" xfId="37573"/>
    <cellStyle name="Normal 7 3 3 3" xfId="26303"/>
    <cellStyle name="Normal 7 3 3 3 2" xfId="26304"/>
    <cellStyle name="Normal 7 3 3 3 2 2" xfId="33734"/>
    <cellStyle name="Normal 7 3 3 3 3" xfId="37578"/>
    <cellStyle name="Normal 7 3 3 4" xfId="26305"/>
    <cellStyle name="Normal 7 3 3 4 2" xfId="33368"/>
    <cellStyle name="Normal 7 3 3 5" xfId="26306"/>
    <cellStyle name="Normal 7 3 3 5 2" xfId="37571"/>
    <cellStyle name="Normal 7 3 3 6" xfId="30318"/>
    <cellStyle name="Normal 7 3 3 6 2" xfId="37570"/>
    <cellStyle name="Normal 7 3 3 7" xfId="26298"/>
    <cellStyle name="Normal 7 3 3 8" xfId="33730"/>
    <cellStyle name="Normal 7 3 3 9" xfId="3633"/>
    <cellStyle name="Normal 7 3 3_Score samlet Q4 2011" xfId="26307"/>
    <cellStyle name="Normal 7 3 4" xfId="1923"/>
    <cellStyle name="Normal 7 3 4 10" xfId="26309"/>
    <cellStyle name="Normal 7 3 4 10 2" xfId="26310"/>
    <cellStyle name="Normal 7 3 4 10 2 2" xfId="52544"/>
    <cellStyle name="Normal 7 3 4 10 3" xfId="37569"/>
    <cellStyle name="Normal 7 3 4 11" xfId="26311"/>
    <cellStyle name="Normal 7 3 4 11 2" xfId="26312"/>
    <cellStyle name="Normal 7 3 4 11 2 2" xfId="37568"/>
    <cellStyle name="Normal 7 3 4 11 3" xfId="37567"/>
    <cellStyle name="Normal 7 3 4 12" xfId="26313"/>
    <cellStyle name="Normal 7 3 4 12 2" xfId="33733"/>
    <cellStyle name="Normal 7 3 4 13" xfId="26314"/>
    <cellStyle name="Normal 7 3 4 13 2" xfId="37572"/>
    <cellStyle name="Normal 7 3 4 14" xfId="26315"/>
    <cellStyle name="Normal 7 3 4 14 2" xfId="53804"/>
    <cellStyle name="Normal 7 3 4 15" xfId="26308"/>
    <cellStyle name="Normal 7 3 4 15 2" xfId="57388"/>
    <cellStyle name="Normal 7 3 4 16" xfId="37564"/>
    <cellStyle name="Normal 7 3 4 17" xfId="37563"/>
    <cellStyle name="Normal 7 3 4 18" xfId="37562"/>
    <cellStyle name="Normal 7 3 4 19" xfId="37561"/>
    <cellStyle name="Normal 7 3 4 2" xfId="26316"/>
    <cellStyle name="Normal 7 3 4 2 2" xfId="26317"/>
    <cellStyle name="Normal 7 3 4 2 2 2" xfId="26318"/>
    <cellStyle name="Normal 7 3 4 2 2 2 2" xfId="26319"/>
    <cellStyle name="Normal 7 3 4 2 2 2 2 2" xfId="33731"/>
    <cellStyle name="Normal 7 3 4 2 2 2 3" xfId="37565"/>
    <cellStyle name="Normal 7 3 4 2 2 3" xfId="26320"/>
    <cellStyle name="Normal 7 3 4 2 2 3 2" xfId="53807"/>
    <cellStyle name="Normal 7 3 4 2 2 4" xfId="37559"/>
    <cellStyle name="Normal 7 3 4 2 3" xfId="26321"/>
    <cellStyle name="Normal 7 3 4 2 3 2" xfId="26322"/>
    <cellStyle name="Normal 7 3 4 2 3 2 2" xfId="26323"/>
    <cellStyle name="Normal 7 3 4 2 3 2 2 2" xfId="37558"/>
    <cellStyle name="Normal 7 3 4 2 3 2 3" xfId="37557"/>
    <cellStyle name="Normal 7 3 4 2 3 3" xfId="26324"/>
    <cellStyle name="Normal 7 3 4 2 3 3 2" xfId="37542"/>
    <cellStyle name="Normal 7 3 4 2 3 4" xfId="32003"/>
    <cellStyle name="Normal 7 3 4 2 4" xfId="26325"/>
    <cellStyle name="Normal 7 3 4 2 4 2" xfId="37560"/>
    <cellStyle name="Normal 7 3 4 2 5" xfId="53806"/>
    <cellStyle name="Normal 7 3 4 2_Risikomatrise samlet 2012" xfId="26326"/>
    <cellStyle name="Normal 7 3 4 20" xfId="3634"/>
    <cellStyle name="Normal 7 3 4 3" xfId="26327"/>
    <cellStyle name="Normal 7 3 4 3 2" xfId="26328"/>
    <cellStyle name="Normal 7 3 4 3 2 2" xfId="26329"/>
    <cellStyle name="Normal 7 3 4 3 2 2 2" xfId="37555"/>
    <cellStyle name="Normal 7 3 4 3 2 3" xfId="37554"/>
    <cellStyle name="Normal 7 3 4 3 3" xfId="26330"/>
    <cellStyle name="Normal 7 3 4 3 3 2" xfId="37553"/>
    <cellStyle name="Normal 7 3 4 3 4" xfId="37552"/>
    <cellStyle name="Normal 7 3 4 4" xfId="26331"/>
    <cellStyle name="Normal 7 3 4 4 2" xfId="26332"/>
    <cellStyle name="Normal 7 3 4 4 2 2" xfId="26333"/>
    <cellStyle name="Normal 7 3 4 4 2 2 2" xfId="33729"/>
    <cellStyle name="Normal 7 3 4 4 2 3" xfId="37556"/>
    <cellStyle name="Normal 7 3 4 4 3" xfId="26334"/>
    <cellStyle name="Normal 7 3 4 4 3 2" xfId="37551"/>
    <cellStyle name="Normal 7 3 4 4 4" xfId="37550"/>
    <cellStyle name="Normal 7 3 4 5" xfId="26335"/>
    <cellStyle name="Normal 7 3 4 5 2" xfId="26336"/>
    <cellStyle name="Normal 7 3 4 5 2 2" xfId="26337"/>
    <cellStyle name="Normal 7 3 4 5 2 2 2" xfId="37549"/>
    <cellStyle name="Normal 7 3 4 5 2 3" xfId="26338"/>
    <cellStyle name="Normal 7 3 4 5 2 3 2" xfId="37548"/>
    <cellStyle name="Normal 7 3 4 5 2 4" xfId="33732"/>
    <cellStyle name="Normal 7 3 4 5 3" xfId="26339"/>
    <cellStyle name="Normal 7 3 4 5 3 2" xfId="37566"/>
    <cellStyle name="Normal 7 3 4 5 4" xfId="26340"/>
    <cellStyle name="Normal 7 3 4 5 4 2" xfId="55540"/>
    <cellStyle name="Normal 7 3 4 5 5" xfId="26341"/>
    <cellStyle name="Normal 7 3 4 5 5 2" xfId="37546"/>
    <cellStyle name="Normal 7 3 4 5 6" xfId="37545"/>
    <cellStyle name="Normal 7 3 4 6" xfId="26342"/>
    <cellStyle name="Normal 7 3 4 6 2" xfId="26343"/>
    <cellStyle name="Normal 7 3 4 6 2 2" xfId="26344"/>
    <cellStyle name="Normal 7 3 4 6 2 2 2" xfId="37544"/>
    <cellStyle name="Normal 7 3 4 6 2 3" xfId="37543"/>
    <cellStyle name="Normal 7 3 4 6 3" xfId="26345"/>
    <cellStyle name="Normal 7 3 4 6 3 2" xfId="32365"/>
    <cellStyle name="Normal 7 3 4 6 4" xfId="26346"/>
    <cellStyle name="Normal 7 3 4 6 4 2" xfId="37540"/>
    <cellStyle name="Normal 7 3 4 6 5" xfId="26347"/>
    <cellStyle name="Normal 7 3 4 6 5 2" xfId="56564"/>
    <cellStyle name="Normal 7 3 4 6 6" xfId="37541"/>
    <cellStyle name="Normal 7 3 4 7" xfId="26348"/>
    <cellStyle name="Normal 7 3 4 7 2" xfId="26349"/>
    <cellStyle name="Normal 7 3 4 7 2 2" xfId="32364"/>
    <cellStyle name="Normal 7 3 4 7 3" xfId="26350"/>
    <cellStyle name="Normal 7 3 4 7 3 2" xfId="37539"/>
    <cellStyle name="Normal 7 3 4 7 4" xfId="37538"/>
    <cellStyle name="Normal 7 3 4 8" xfId="26351"/>
    <cellStyle name="Normal 7 3 4 8 2" xfId="26352"/>
    <cellStyle name="Normal 7 3 4 8 2 2" xfId="37537"/>
    <cellStyle name="Normal 7 3 4 8 3" xfId="37536"/>
    <cellStyle name="Normal 7 3 4 9" xfId="26353"/>
    <cellStyle name="Normal 7 3 4 9 2" xfId="26354"/>
    <cellStyle name="Normal 7 3 4 9 2 2" xfId="37535"/>
    <cellStyle name="Normal 7 3 4 9 3" xfId="37534"/>
    <cellStyle name="Normal 7 3 4_Risikomatrise samlet 2012" xfId="26355"/>
    <cellStyle name="Normal 7 3 5" xfId="1924"/>
    <cellStyle name="Normal 7 3 5 2" xfId="26357"/>
    <cellStyle name="Normal 7 3 5 2 2" xfId="26358"/>
    <cellStyle name="Normal 7 3 5 2 2 2" xfId="37533"/>
    <cellStyle name="Normal 7 3 5 2 3" xfId="37532"/>
    <cellStyle name="Normal 7 3 5 3" xfId="26359"/>
    <cellStyle name="Normal 7 3 5 3 2" xfId="37531"/>
    <cellStyle name="Normal 7 3 5 4" xfId="26360"/>
    <cellStyle name="Normal 7 3 5 4 2" xfId="37530"/>
    <cellStyle name="Normal 7 3 5 5" xfId="30319"/>
    <cellStyle name="Normal 7 3 5 5 2" xfId="37529"/>
    <cellStyle name="Normal 7 3 5 6" xfId="26356"/>
    <cellStyle name="Normal 7 3 5 7" xfId="37528"/>
    <cellStyle name="Normal 7 3 5 8" xfId="3635"/>
    <cellStyle name="Normal 7 3 6" xfId="1925"/>
    <cellStyle name="Normal 7 3 6 2" xfId="26362"/>
    <cellStyle name="Normal 7 3 6 2 2" xfId="26363"/>
    <cellStyle name="Normal 7 3 6 2 2 2" xfId="33728"/>
    <cellStyle name="Normal 7 3 6 2 3" xfId="37547"/>
    <cellStyle name="Normal 7 3 6 3" xfId="26364"/>
    <cellStyle name="Normal 7 3 6 3 2" xfId="53805"/>
    <cellStyle name="Normal 7 3 6 4" xfId="26365"/>
    <cellStyle name="Normal 7 3 6 4 2" xfId="37526"/>
    <cellStyle name="Normal 7 3 6 5" xfId="30320"/>
    <cellStyle name="Normal 7 3 6 5 2" xfId="37525"/>
    <cellStyle name="Normal 7 3 6 6" xfId="26361"/>
    <cellStyle name="Normal 7 3 6 7" xfId="33367"/>
    <cellStyle name="Normal 7 3 6 8" xfId="3636"/>
    <cellStyle name="Normal 7 3 7" xfId="1926"/>
    <cellStyle name="Normal 7 3 7 2" xfId="26367"/>
    <cellStyle name="Normal 7 3 7 2 2" xfId="26368"/>
    <cellStyle name="Normal 7 3 7 2 2 2" xfId="26369"/>
    <cellStyle name="Normal 7 3 7 2 2 2 2" xfId="26370"/>
    <cellStyle name="Normal 7 3 7 2 2 2 2 2" xfId="37527"/>
    <cellStyle name="Normal 7 3 7 2 2 2 3" xfId="26371"/>
    <cellStyle name="Normal 7 3 7 2 2 2 3 2" xfId="53520"/>
    <cellStyle name="Normal 7 3 7 2 2 2 4" xfId="33727"/>
    <cellStyle name="Normal 7 3 7 2 2 3" xfId="26372"/>
    <cellStyle name="Normal 7 3 7 2 2 3 2" xfId="37108"/>
    <cellStyle name="Normal 7 3 7 2 2 4" xfId="26373"/>
    <cellStyle name="Normal 7 3 7 2 2 4 2" xfId="52543"/>
    <cellStyle name="Normal 7 3 7 2 2 5" xfId="26374"/>
    <cellStyle name="Normal 7 3 7 2 2 5 2" xfId="37524"/>
    <cellStyle name="Normal 7 3 7 2 2 6" xfId="53801"/>
    <cellStyle name="Normal 7 3 7 2 3" xfId="26375"/>
    <cellStyle name="Normal 7 3 7 2 3 2" xfId="26376"/>
    <cellStyle name="Normal 7 3 7 2 3 2 2" xfId="37523"/>
    <cellStyle name="Normal 7 3 7 2 3 3" xfId="26377"/>
    <cellStyle name="Normal 7 3 7 2 3 3 2" xfId="57387"/>
    <cellStyle name="Normal 7 3 7 2 3 4" xfId="37521"/>
    <cellStyle name="Normal 7 3 7 2 4" xfId="26378"/>
    <cellStyle name="Normal 7 3 7 2 4 2" xfId="33726"/>
    <cellStyle name="Normal 7 3 7 2 5" xfId="26379"/>
    <cellStyle name="Normal 7 3 7 2 5 2" xfId="37522"/>
    <cellStyle name="Normal 7 3 7 2 6" xfId="26380"/>
    <cellStyle name="Normal 7 3 7 2 6 2" xfId="37520"/>
    <cellStyle name="Normal 7 3 7 2 7" xfId="26381"/>
    <cellStyle name="Normal 7 3 7 2 7 2" xfId="37519"/>
    <cellStyle name="Normal 7 3 7 2 8" xfId="37518"/>
    <cellStyle name="Normal 7 3 7 3" xfId="26382"/>
    <cellStyle name="Normal 7 3 7 3 2" xfId="26383"/>
    <cellStyle name="Normal 7 3 7 3 2 2" xfId="37517"/>
    <cellStyle name="Normal 7 3 7 3 3" xfId="37516"/>
    <cellStyle name="Normal 7 3 7 4" xfId="26384"/>
    <cellStyle name="Normal 7 3 7 4 2" xfId="37515"/>
    <cellStyle name="Normal 7 3 7 5" xfId="26385"/>
    <cellStyle name="Normal 7 3 7 5 2" xfId="37514"/>
    <cellStyle name="Normal 7 3 7 6" xfId="30321"/>
    <cellStyle name="Normal 7 3 7 6 2" xfId="37513"/>
    <cellStyle name="Normal 7 3 7 7" xfId="26366"/>
    <cellStyle name="Normal 7 3 7 8" xfId="37498"/>
    <cellStyle name="Normal 7 3 7 9" xfId="3637"/>
    <cellStyle name="Normal 7 3 8" xfId="26386"/>
    <cellStyle name="Normal 7 3 8 2" xfId="26387"/>
    <cellStyle name="Normal 7 3 8 2 2" xfId="26388"/>
    <cellStyle name="Normal 7 3 8 2 2 2" xfId="37512"/>
    <cellStyle name="Normal 7 3 8 2 3" xfId="37511"/>
    <cellStyle name="Normal 7 3 8 3" xfId="26389"/>
    <cellStyle name="Normal 7 3 8 3 2" xfId="37510"/>
    <cellStyle name="Normal 7 3 8 4" xfId="37509"/>
    <cellStyle name="Normal 7 3 9" xfId="26390"/>
    <cellStyle name="Normal 7 3 9 2" xfId="26391"/>
    <cellStyle name="Normal 7 3 9 2 2" xfId="26392"/>
    <cellStyle name="Normal 7 3 9 2 2 2" xfId="37508"/>
    <cellStyle name="Normal 7 3 9 2 3" xfId="37507"/>
    <cellStyle name="Normal 7 3 9 3" xfId="26393"/>
    <cellStyle name="Normal 7 3 9 3 2" xfId="54421"/>
    <cellStyle name="Normal 7 3 9 4" xfId="37506"/>
    <cellStyle name="Normal 7 3_Risikomatrise BM 2011" xfId="1927"/>
    <cellStyle name="Normal 7 4" xfId="1928"/>
    <cellStyle name="Normal 7 4 2" xfId="1929"/>
    <cellStyle name="Normal 7 4 2 2" xfId="26396"/>
    <cellStyle name="Normal 7 4 2 2 2" xfId="26397"/>
    <cellStyle name="Normal 7 4 2 2 2 2" xfId="55539"/>
    <cellStyle name="Normal 7 4 2 2 3" xfId="37504"/>
    <cellStyle name="Normal 7 4 2 3" xfId="26398"/>
    <cellStyle name="Normal 7 4 2 3 2" xfId="33725"/>
    <cellStyle name="Normal 7 4 2 4" xfId="26399"/>
    <cellStyle name="Normal 7 4 2 4 2" xfId="37505"/>
    <cellStyle name="Normal 7 4 2 5" xfId="30323"/>
    <cellStyle name="Normal 7 4 2 5 2" xfId="37503"/>
    <cellStyle name="Normal 7 4 2 6" xfId="26395"/>
    <cellStyle name="Normal 7 4 2 7" xfId="37502"/>
    <cellStyle name="Normal 7 4 2 8" xfId="3639"/>
    <cellStyle name="Normal 7 4 3" xfId="26400"/>
    <cellStyle name="Normal 7 4 3 2" xfId="26401"/>
    <cellStyle name="Normal 7 4 3 2 2" xfId="37501"/>
    <cellStyle name="Normal 7 4 3 3" xfId="37500"/>
    <cellStyle name="Normal 7 4 4" xfId="26402"/>
    <cellStyle name="Normal 7 4 4 2" xfId="37499"/>
    <cellStyle name="Normal 7 4 5" xfId="26403"/>
    <cellStyle name="Normal 7 4 5 2" xfId="32363"/>
    <cellStyle name="Normal 7 4 6" xfId="30322"/>
    <cellStyle name="Normal 7 4 6 2" xfId="37496"/>
    <cellStyle name="Normal 7 4 7" xfId="26394"/>
    <cellStyle name="Normal 7 4 8" xfId="56563"/>
    <cellStyle name="Normal 7 4 9" xfId="3638"/>
    <cellStyle name="Normal 7 5" xfId="1930"/>
    <cellStyle name="Normal 7 5 2" xfId="26405"/>
    <cellStyle name="Normal 7 5 2 2" xfId="26406"/>
    <cellStyle name="Normal 7 5 2 2 2" xfId="26407"/>
    <cellStyle name="Normal 7 5 2 2 2 2" xfId="37497"/>
    <cellStyle name="Normal 7 5 2 2 3" xfId="32362"/>
    <cellStyle name="Normal 7 5 2 3" xfId="26408"/>
    <cellStyle name="Normal 7 5 2 3 2" xfId="37495"/>
    <cellStyle name="Normal 7 5 2 4" xfId="37494"/>
    <cellStyle name="Normal 7 5 3" xfId="26409"/>
    <cellStyle name="Normal 7 5 3 2" xfId="26410"/>
    <cellStyle name="Normal 7 5 3 2 2" xfId="37493"/>
    <cellStyle name="Normal 7 5 3 3" xfId="37492"/>
    <cellStyle name="Normal 7 5 4" xfId="26411"/>
    <cellStyle name="Normal 7 5 4 2" xfId="37491"/>
    <cellStyle name="Normal 7 5 5" xfId="26412"/>
    <cellStyle name="Normal 7 5 5 2" xfId="37490"/>
    <cellStyle name="Normal 7 5 6" xfId="30324"/>
    <cellStyle name="Normal 7 5 6 2" xfId="37489"/>
    <cellStyle name="Normal 7 5 7" xfId="26404"/>
    <cellStyle name="Normal 7 5 8" xfId="37488"/>
    <cellStyle name="Normal 7 5 9" xfId="3640"/>
    <cellStyle name="Normal 7 6" xfId="1931"/>
    <cellStyle name="Normal 7 6 2" xfId="26414"/>
    <cellStyle name="Normal 7 6 2 2" xfId="26415"/>
    <cellStyle name="Normal 7 6 2 2 2" xfId="37487"/>
    <cellStyle name="Normal 7 6 2 3" xfId="37486"/>
    <cellStyle name="Normal 7 6 3" xfId="26416"/>
    <cellStyle name="Normal 7 6 3 2" xfId="37485"/>
    <cellStyle name="Normal 7 6 4" xfId="26417"/>
    <cellStyle name="Normal 7 6 4 2" xfId="37484"/>
    <cellStyle name="Normal 7 6 5" xfId="30325"/>
    <cellStyle name="Normal 7 6 5 2" xfId="37483"/>
    <cellStyle name="Normal 7 6 6" xfId="26413"/>
    <cellStyle name="Normal 7 6 7" xfId="37482"/>
    <cellStyle name="Normal 7 6 8" xfId="3641"/>
    <cellStyle name="Normal 7 7" xfId="1932"/>
    <cellStyle name="Normal 7 7 2" xfId="26419"/>
    <cellStyle name="Normal 7 7 2 2" xfId="26420"/>
    <cellStyle name="Normal 7 7 2 2 2" xfId="30787"/>
    <cellStyle name="Normal 7 7 2 3" xfId="37481"/>
    <cellStyle name="Normal 7 7 3" xfId="26421"/>
    <cellStyle name="Normal 7 7 3 2" xfId="37480"/>
    <cellStyle name="Normal 7 7 4" xfId="26422"/>
    <cellStyle name="Normal 7 7 4 2" xfId="37479"/>
    <cellStyle name="Normal 7 7 5" xfId="30326"/>
    <cellStyle name="Normal 7 7 5 2" xfId="37478"/>
    <cellStyle name="Normal 7 7 6" xfId="26418"/>
    <cellStyle name="Normal 7 7 7" xfId="37477"/>
    <cellStyle name="Normal 7 7 8" xfId="3642"/>
    <cellStyle name="Normal 7 8" xfId="1933"/>
    <cellStyle name="Normal 7 8 2" xfId="26424"/>
    <cellStyle name="Normal 7 8 2 2" xfId="26425"/>
    <cellStyle name="Normal 7 8 2 2 2" xfId="37476"/>
    <cellStyle name="Normal 7 8 2 3" xfId="37475"/>
    <cellStyle name="Normal 7 8 3" xfId="26426"/>
    <cellStyle name="Normal 7 8 3 2" xfId="37474"/>
    <cellStyle name="Normal 7 8 4" xfId="26427"/>
    <cellStyle name="Normal 7 8 4 2" xfId="37473"/>
    <cellStyle name="Normal 7 8 5" xfId="30327"/>
    <cellStyle name="Normal 7 8 5 2" xfId="37472"/>
    <cellStyle name="Normal 7 8 6" xfId="26423"/>
    <cellStyle name="Normal 7 8 7" xfId="37471"/>
    <cellStyle name="Normal 7 8 8" xfId="3643"/>
    <cellStyle name="Normal 7 9" xfId="1934"/>
    <cellStyle name="Normal 7 9 2" xfId="26429"/>
    <cellStyle name="Normal 7 9 2 2" xfId="26430"/>
    <cellStyle name="Normal 7 9 2 2 2" xfId="37470"/>
    <cellStyle name="Normal 7 9 2 3" xfId="37455"/>
    <cellStyle name="Normal 7 9 3" xfId="26431"/>
    <cellStyle name="Normal 7 9 3 2" xfId="37469"/>
    <cellStyle name="Normal 7 9 4" xfId="26432"/>
    <cellStyle name="Normal 7 9 4 2" xfId="37468"/>
    <cellStyle name="Normal 7 9 5" xfId="30328"/>
    <cellStyle name="Normal 7 9 5 2" xfId="37467"/>
    <cellStyle name="Normal 7 9 6" xfId="26428"/>
    <cellStyle name="Normal 7 9 7" xfId="37466"/>
    <cellStyle name="Normal 7 9 8" xfId="3644"/>
    <cellStyle name="Normal 7_20101130 Opprinnelig belåningsgrad PBK" xfId="1935"/>
    <cellStyle name="Normal 70" xfId="26433"/>
    <cellStyle name="Normal 70 2" xfId="26434"/>
    <cellStyle name="Normal 70 2 2" xfId="37465"/>
    <cellStyle name="Normal 70 3" xfId="26435"/>
    <cellStyle name="Normal 70 3 2" xfId="37464"/>
    <cellStyle name="Normal 70 4" xfId="37463"/>
    <cellStyle name="Normal 70 4 2" xfId="37462"/>
    <cellStyle name="Normal 70 5" xfId="37461"/>
    <cellStyle name="Normal 71" xfId="26436"/>
    <cellStyle name="Normal 71 2" xfId="26437"/>
    <cellStyle name="Normal 71 2 2" xfId="26438"/>
    <cellStyle name="Normal 71 2 2 2" xfId="37460"/>
    <cellStyle name="Normal 71 2 3" xfId="37459"/>
    <cellStyle name="Normal 71 3" xfId="26439"/>
    <cellStyle name="Normal 71 3 2" xfId="37458"/>
    <cellStyle name="Normal 71 4" xfId="26440"/>
    <cellStyle name="Normal 71 4 2" xfId="37457"/>
    <cellStyle name="Normal 71 5" xfId="26441"/>
    <cellStyle name="Normal 71 5 2" xfId="37456"/>
    <cellStyle name="Normal 71 6" xfId="32361"/>
    <cellStyle name="Normal 71 6 2" xfId="32360"/>
    <cellStyle name="Normal 71 7" xfId="37453"/>
    <cellStyle name="Normal 72" xfId="26442"/>
    <cellStyle name="Normal 72 2" xfId="26443"/>
    <cellStyle name="Normal 72 2 2" xfId="56562"/>
    <cellStyle name="Normal 72 3" xfId="37454"/>
    <cellStyle name="Normal 72 3 2" xfId="31765"/>
    <cellStyle name="Normal 72 4" xfId="34730"/>
    <cellStyle name="Normal 73" xfId="26444"/>
    <cellStyle name="Normal 73 2" xfId="26445"/>
    <cellStyle name="Normal 73 2 2" xfId="33724"/>
    <cellStyle name="Normal 73 3" xfId="56517"/>
    <cellStyle name="Normal 73 3 2" xfId="37452"/>
    <cellStyle name="Normal 73 4" xfId="53803"/>
    <cellStyle name="Normal 74" xfId="26446"/>
    <cellStyle name="Normal 74 2" xfId="26447"/>
    <cellStyle name="Normal 74 2 2" xfId="56561"/>
    <cellStyle name="Normal 74 3" xfId="53519"/>
    <cellStyle name="Normal 74 3 2" xfId="56560"/>
    <cellStyle name="Normal 74 4" xfId="52548"/>
    <cellStyle name="Normal 75" xfId="26448"/>
    <cellStyle name="Normal 75 2" xfId="26449"/>
    <cellStyle name="Normal 75 2 2" xfId="37451"/>
    <cellStyle name="Normal 75 3" xfId="53802"/>
    <cellStyle name="Normal 75 3 2" xfId="37450"/>
    <cellStyle name="Normal 75 4" xfId="54420"/>
    <cellStyle name="Normal 76" xfId="26450"/>
    <cellStyle name="Normal 76 2" xfId="26451"/>
    <cellStyle name="Normal 76 2 2" xfId="31764"/>
    <cellStyle name="Normal 76 3" xfId="37204"/>
    <cellStyle name="Normal 76 3 2" xfId="37428"/>
    <cellStyle name="Normal 76 4" xfId="37448"/>
    <cellStyle name="Normal 77" xfId="26452"/>
    <cellStyle name="Normal 77 2" xfId="26453"/>
    <cellStyle name="Normal 77 2 2" xfId="55947"/>
    <cellStyle name="Normal 77 3" xfId="56558"/>
    <cellStyle name="Normal 78" xfId="26454"/>
    <cellStyle name="Normal 78 2" xfId="26455"/>
    <cellStyle name="Normal 78 2 2" xfId="37449"/>
    <cellStyle name="Normal 78 3" xfId="34729"/>
    <cellStyle name="Normal 79" xfId="26456"/>
    <cellStyle name="Normal 79 2" xfId="26457"/>
    <cellStyle name="Normal 79 2 2" xfId="37447"/>
    <cellStyle name="Normal 79 3" xfId="37429"/>
    <cellStyle name="Normal 8" xfId="1936"/>
    <cellStyle name="Normal 8 10" xfId="26459"/>
    <cellStyle name="Normal 8 10 2" xfId="26460"/>
    <cellStyle name="Normal 8 10 2 2" xfId="37446"/>
    <cellStyle name="Normal 8 10 3" xfId="37445"/>
    <cellStyle name="Normal 8 11" xfId="26461"/>
    <cellStyle name="Normal 8 11 2" xfId="37444"/>
    <cellStyle name="Normal 8 12" xfId="26462"/>
    <cellStyle name="Normal 8 12 2" xfId="37443"/>
    <cellStyle name="Normal 8 13" xfId="30329"/>
    <cellStyle name="Normal 8 13 2" xfId="37442"/>
    <cellStyle name="Normal 8 14" xfId="26458"/>
    <cellStyle name="Normal 8 15" xfId="37441"/>
    <cellStyle name="Normal 8 16" xfId="3645"/>
    <cellStyle name="Normal 8 2" xfId="1937"/>
    <cellStyle name="Normal 8 2 10" xfId="26464"/>
    <cellStyle name="Normal 8 2 10 2" xfId="26465"/>
    <cellStyle name="Normal 8 2 10 2 2" xfId="26466"/>
    <cellStyle name="Normal 8 2 10 2 2 2" xfId="26467"/>
    <cellStyle name="Normal 8 2 10 2 2 2 2" xfId="32359"/>
    <cellStyle name="Normal 8 2 10 2 2 3" xfId="37440"/>
    <cellStyle name="Normal 8 2 10 2 3" xfId="26468"/>
    <cellStyle name="Normal 8 2 10 2 3 2" xfId="37439"/>
    <cellStyle name="Normal 8 2 10 2 4" xfId="26469"/>
    <cellStyle name="Normal 8 2 10 2 4 2" xfId="37438"/>
    <cellStyle name="Normal 8 2 10 2 5" xfId="26470"/>
    <cellStyle name="Normal 8 2 10 2 5 2" xfId="37430"/>
    <cellStyle name="Normal 8 2 10 2 6" xfId="56559"/>
    <cellStyle name="Normal 8 2 10 3" xfId="26471"/>
    <cellStyle name="Normal 8 2 10 3 2" xfId="26472"/>
    <cellStyle name="Normal 8 2 10 3 2 2" xfId="37437"/>
    <cellStyle name="Normal 8 2 10 3 3" xfId="26473"/>
    <cellStyle name="Normal 8 2 10 3 3 2" xfId="37436"/>
    <cellStyle name="Normal 8 2 10 3 4" xfId="37435"/>
    <cellStyle name="Normal 8 2 10 4" xfId="26474"/>
    <cellStyle name="Normal 8 2 10 4 2" xfId="37434"/>
    <cellStyle name="Normal 8 2 10 5" xfId="26475"/>
    <cellStyle name="Normal 8 2 10 5 2" xfId="37433"/>
    <cellStyle name="Normal 8 2 10 6" xfId="26476"/>
    <cellStyle name="Normal 8 2 10 6 2" xfId="37432"/>
    <cellStyle name="Normal 8 2 10 7" xfId="26477"/>
    <cellStyle name="Normal 8 2 10 7 2" xfId="37431"/>
    <cellStyle name="Normal 8 2 10 8" xfId="32357"/>
    <cellStyle name="Normal 8 2 11" xfId="26478"/>
    <cellStyle name="Normal 8 2 11 2" xfId="26479"/>
    <cellStyle name="Normal 8 2 11 2 2" xfId="26480"/>
    <cellStyle name="Normal 8 2 11 2 2 2" xfId="26481"/>
    <cellStyle name="Normal 8 2 11 2 2 2 2" xfId="32356"/>
    <cellStyle name="Normal 8 2 11 2 2 3" xfId="55538"/>
    <cellStyle name="Normal 8 2 11 2 3" xfId="26482"/>
    <cellStyle name="Normal 8 2 11 2 3 2" xfId="37427"/>
    <cellStyle name="Normal 8 2 11 2 4" xfId="26483"/>
    <cellStyle name="Normal 8 2 11 2 4 2" xfId="56557"/>
    <cellStyle name="Normal 8 2 11 2 5" xfId="26484"/>
    <cellStyle name="Normal 8 2 11 2 5 2" xfId="32354"/>
    <cellStyle name="Normal 8 2 11 2 6" xfId="32355"/>
    <cellStyle name="Normal 8 2 11 3" xfId="26485"/>
    <cellStyle name="Normal 8 2 11 3 2" xfId="26486"/>
    <cellStyle name="Normal 8 2 11 3 2 2" xfId="37426"/>
    <cellStyle name="Normal 8 2 11 3 3" xfId="26487"/>
    <cellStyle name="Normal 8 2 11 3 3 2" xfId="56556"/>
    <cellStyle name="Normal 8 2 11 3 4" xfId="3957"/>
    <cellStyle name="Normal 8 2 11 4" xfId="26488"/>
    <cellStyle name="Normal 8 2 11 4 2" xfId="37425"/>
    <cellStyle name="Normal 8 2 11 5" xfId="26489"/>
    <cellStyle name="Normal 8 2 11 5 2" xfId="56555"/>
    <cellStyle name="Normal 8 2 11 6" xfId="26490"/>
    <cellStyle name="Normal 8 2 11 6 2" xfId="32353"/>
    <cellStyle name="Normal 8 2 11 7" xfId="26491"/>
    <cellStyle name="Normal 8 2 11 7 2" xfId="37424"/>
    <cellStyle name="Normal 8 2 11 8" xfId="26492"/>
    <cellStyle name="Normal 8 2 11 8 2" xfId="56554"/>
    <cellStyle name="Normal 8 2 11 9" xfId="32352"/>
    <cellStyle name="Normal 8 2 12" xfId="26493"/>
    <cellStyle name="Normal 8 2 12 2" xfId="26494"/>
    <cellStyle name="Normal 8 2 12 2 2" xfId="37423"/>
    <cellStyle name="Normal 8 2 12 3" xfId="26495"/>
    <cellStyle name="Normal 8 2 12 3 2" xfId="56553"/>
    <cellStyle name="Normal 8 2 12 4" xfId="26496"/>
    <cellStyle name="Normal 8 2 12 4 2" xfId="32351"/>
    <cellStyle name="Normal 8 2 12 5" xfId="37422"/>
    <cellStyle name="Normal 8 2 13" xfId="26497"/>
    <cellStyle name="Normal 8 2 13 2" xfId="56552"/>
    <cellStyle name="Normal 8 2 14" xfId="26498"/>
    <cellStyle name="Normal 8 2 14 2" xfId="32350"/>
    <cellStyle name="Normal 8 2 15" xfId="30330"/>
    <cellStyle name="Normal 8 2 15 2" xfId="37421"/>
    <cellStyle name="Normal 8 2 16" xfId="26463"/>
    <cellStyle name="Normal 8 2 17" xfId="56551"/>
    <cellStyle name="Normal 8 2 18" xfId="3646"/>
    <cellStyle name="Normal 8 2 2" xfId="1938"/>
    <cellStyle name="Normal 8 2 2 10" xfId="26500"/>
    <cellStyle name="Normal 8 2 2 10 2" xfId="26501"/>
    <cellStyle name="Normal 8 2 2 10 2 2" xfId="26502"/>
    <cellStyle name="Normal 8 2 2 10 2 2 2" xfId="32349"/>
    <cellStyle name="Normal 8 2 2 10 2 3" xfId="37420"/>
    <cellStyle name="Normal 8 2 2 10 3" xfId="26503"/>
    <cellStyle name="Normal 8 2 2 10 3 2" xfId="56550"/>
    <cellStyle name="Normal 8 2 2 10 4" xfId="26504"/>
    <cellStyle name="Normal 8 2 2 10 4 2" xfId="32348"/>
    <cellStyle name="Normal 8 2 2 10 5" xfId="37419"/>
    <cellStyle name="Normal 8 2 2 11" xfId="26505"/>
    <cellStyle name="Normal 8 2 2 11 2" xfId="56549"/>
    <cellStyle name="Normal 8 2 2 12" xfId="26506"/>
    <cellStyle name="Normal 8 2 2 12 2" xfId="32347"/>
    <cellStyle name="Normal 8 2 2 13" xfId="26507"/>
    <cellStyle name="Normal 8 2 2 13 2" xfId="30786"/>
    <cellStyle name="Normal 8 2 2 14" xfId="26508"/>
    <cellStyle name="Normal 8 2 2 14 2" xfId="56548"/>
    <cellStyle name="Normal 8 2 2 15" xfId="26509"/>
    <cellStyle name="Normal 8 2 2 15 2" xfId="32346"/>
    <cellStyle name="Normal 8 2 2 16" xfId="30331"/>
    <cellStyle name="Normal 8 2 2 16 2" xfId="37418"/>
    <cellStyle name="Normal 8 2 2 17" xfId="26499"/>
    <cellStyle name="Normal 8 2 2 18" xfId="37412"/>
    <cellStyle name="Normal 8 2 2 19" xfId="3647"/>
    <cellStyle name="Normal 8 2 2 2" xfId="1939"/>
    <cellStyle name="Normal 8 2 2 2 10" xfId="26511"/>
    <cellStyle name="Normal 8 2 2 2 10 2" xfId="26512"/>
    <cellStyle name="Normal 8 2 2 2 10 2 2" xfId="26513"/>
    <cellStyle name="Normal 8 2 2 2 10 2 2 2" xfId="26514"/>
    <cellStyle name="Normal 8 2 2 2 10 2 2 2 2" xfId="37417"/>
    <cellStyle name="Normal 8 2 2 2 10 2 2 3" xfId="37416"/>
    <cellStyle name="Normal 8 2 2 2 10 2 3" xfId="26515"/>
    <cellStyle name="Normal 8 2 2 2 10 2 3 2" xfId="37413"/>
    <cellStyle name="Normal 8 2 2 2 10 2 4" xfId="26516"/>
    <cellStyle name="Normal 8 2 2 2 10 2 4 2" xfId="56547"/>
    <cellStyle name="Normal 8 2 2 2 10 2 5" xfId="26517"/>
    <cellStyle name="Normal 8 2 2 2 10 2 5 2" xfId="37415"/>
    <cellStyle name="Normal 8 2 2 2 10 2 6" xfId="37414"/>
    <cellStyle name="Normal 8 2 2 2 10 3" xfId="26518"/>
    <cellStyle name="Normal 8 2 2 2 10 3 2" xfId="26519"/>
    <cellStyle name="Normal 8 2 2 2 10 3 2 2" xfId="32345"/>
    <cellStyle name="Normal 8 2 2 2 10 3 3" xfId="26520"/>
    <cellStyle name="Normal 8 2 2 2 10 3 3 2" xfId="32344"/>
    <cellStyle name="Normal 8 2 2 2 10 3 4" xfId="37411"/>
    <cellStyle name="Normal 8 2 2 2 10 4" xfId="26521"/>
    <cellStyle name="Normal 8 2 2 2 10 4 2" xfId="56546"/>
    <cellStyle name="Normal 8 2 2 2 10 5" xfId="26522"/>
    <cellStyle name="Normal 8 2 2 2 10 5 2" xfId="32343"/>
    <cellStyle name="Normal 8 2 2 2 10 6" xfId="26523"/>
    <cellStyle name="Normal 8 2 2 2 10 6 2" xfId="37410"/>
    <cellStyle name="Normal 8 2 2 2 10 7" xfId="26524"/>
    <cellStyle name="Normal 8 2 2 2 10 7 2" xfId="56545"/>
    <cellStyle name="Normal 8 2 2 2 10 8" xfId="32342"/>
    <cellStyle name="Normal 8 2 2 2 11" xfId="26525"/>
    <cellStyle name="Normal 8 2 2 2 11 2" xfId="26526"/>
    <cellStyle name="Normal 8 2 2 2 11 2 2" xfId="26527"/>
    <cellStyle name="Normal 8 2 2 2 11 2 2 2" xfId="26528"/>
    <cellStyle name="Normal 8 2 2 2 11 2 2 2 2" xfId="37409"/>
    <cellStyle name="Normal 8 2 2 2 11 2 2 3" xfId="56544"/>
    <cellStyle name="Normal 8 2 2 2 11 2 3" xfId="26529"/>
    <cellStyle name="Normal 8 2 2 2 11 2 3 2" xfId="32341"/>
    <cellStyle name="Normal 8 2 2 2 11 2 4" xfId="26530"/>
    <cellStyle name="Normal 8 2 2 2 11 2 4 2" xfId="33366"/>
    <cellStyle name="Normal 8 2 2 2 11 2 5" xfId="26531"/>
    <cellStyle name="Normal 8 2 2 2 11 2 5 2" xfId="56543"/>
    <cellStyle name="Normal 8 2 2 2 11 2 6" xfId="32340"/>
    <cellStyle name="Normal 8 2 2 2 11 3" xfId="26532"/>
    <cellStyle name="Normal 8 2 2 2 11 3 2" xfId="26533"/>
    <cellStyle name="Normal 8 2 2 2 11 3 2 2" xfId="37408"/>
    <cellStyle name="Normal 8 2 2 2 11 3 3" xfId="26534"/>
    <cellStyle name="Normal 8 2 2 2 11 3 3 2" xfId="33723"/>
    <cellStyle name="Normal 8 2 2 2 11 3 4" xfId="30784"/>
    <cellStyle name="Normal 8 2 2 2 11 4" xfId="26535"/>
    <cellStyle name="Normal 8 2 2 2 11 4 2" xfId="56542"/>
    <cellStyle name="Normal 8 2 2 2 11 5" xfId="26536"/>
    <cellStyle name="Normal 8 2 2 2 11 5 2" xfId="32339"/>
    <cellStyle name="Normal 8 2 2 2 11 6" xfId="26537"/>
    <cellStyle name="Normal 8 2 2 2 11 6 2" xfId="37407"/>
    <cellStyle name="Normal 8 2 2 2 11 7" xfId="26538"/>
    <cellStyle name="Normal 8 2 2 2 11 7 2" xfId="56541"/>
    <cellStyle name="Normal 8 2 2 2 11 8" xfId="32338"/>
    <cellStyle name="Normal 8 2 2 2 12" xfId="26539"/>
    <cellStyle name="Normal 8 2 2 2 12 2" xfId="26540"/>
    <cellStyle name="Normal 8 2 2 2 12 2 2" xfId="37406"/>
    <cellStyle name="Normal 8 2 2 2 12 3" xfId="26541"/>
    <cellStyle name="Normal 8 2 2 2 12 3 2" xfId="56540"/>
    <cellStyle name="Normal 8 2 2 2 12 4" xfId="26542"/>
    <cellStyle name="Normal 8 2 2 2 12 4 2" xfId="32337"/>
    <cellStyle name="Normal 8 2 2 2 12 5" xfId="26543"/>
    <cellStyle name="Normal 8 2 2 2 12 5 2" xfId="37405"/>
    <cellStyle name="Normal 8 2 2 2 12 6" xfId="56539"/>
    <cellStyle name="Normal 8 2 2 2 13" xfId="26544"/>
    <cellStyle name="Normal 8 2 2 2 13 2" xfId="32336"/>
    <cellStyle name="Normal 8 2 2 2 14" xfId="26545"/>
    <cellStyle name="Normal 8 2 2 2 14 2" xfId="37404"/>
    <cellStyle name="Normal 8 2 2 2 15" xfId="26510"/>
    <cellStyle name="Normal 8 2 2 2 15 2" xfId="56538"/>
    <cellStyle name="Normal 8 2 2 2 16" xfId="32335"/>
    <cellStyle name="Normal 8 2 2 2 17" xfId="30783"/>
    <cellStyle name="Normal 8 2 2 2 18" xfId="56537"/>
    <cellStyle name="Normal 8 2 2 2 19" xfId="32334"/>
    <cellStyle name="Normal 8 2 2 2 2" xfId="1940"/>
    <cellStyle name="Normal 8 2 2 2 2 10" xfId="30332"/>
    <cellStyle name="Normal 8 2 2 2 2 10 2" xfId="37403"/>
    <cellStyle name="Normal 8 2 2 2 2 11" xfId="26546"/>
    <cellStyle name="Normal 8 2 2 2 2 2" xfId="1941"/>
    <cellStyle name="Normal 8 2 2 2 2 2 10" xfId="37398"/>
    <cellStyle name="Normal 8 2 2 2 2 2 11" xfId="37402"/>
    <cellStyle name="Normal 8 2 2 2 2 2 12" xfId="37401"/>
    <cellStyle name="Normal 8 2 2 2 2 2 13" xfId="37400"/>
    <cellStyle name="Normal 8 2 2 2 2 2 14" xfId="3649"/>
    <cellStyle name="Normal 8 2 2 2 2 2 2" xfId="1942"/>
    <cellStyle name="Normal 8 2 2 2 2 2 2 10" xfId="26549"/>
    <cellStyle name="Normal 8 2 2 2 2 2 2 10 2" xfId="37399"/>
    <cellStyle name="Normal 8 2 2 2 2 2 2 11" xfId="30333"/>
    <cellStyle name="Normal 8 2 2 2 2 2 2 11 2" xfId="32333"/>
    <cellStyle name="Normal 8 2 2 2 2 2 2 12" xfId="26548"/>
    <cellStyle name="Normal 8 2 2 2 2 2 2 2" xfId="26550"/>
    <cellStyle name="Normal 8 2 2 2 2 2 2 2 2" xfId="26551"/>
    <cellStyle name="Normal 8 2 2 2 2 2 2 2 2 2" xfId="37382"/>
    <cellStyle name="Normal 8 2 2 2 2 2 2 2 3" xfId="37397"/>
    <cellStyle name="Normal 8 2 2 2 2 2 2 3" xfId="26552"/>
    <cellStyle name="Normal 8 2 2 2 2 2 2 3 2" xfId="26553"/>
    <cellStyle name="Normal 8 2 2 2 2 2 2 3 2 2" xfId="37396"/>
    <cellStyle name="Normal 8 2 2 2 2 2 2 3 3" xfId="37395"/>
    <cellStyle name="Normal 8 2 2 2 2 2 2 4" xfId="26554"/>
    <cellStyle name="Normal 8 2 2 2 2 2 2 4 2" xfId="26555"/>
    <cellStyle name="Normal 8 2 2 2 2 2 2 4 2 2" xfId="26556"/>
    <cellStyle name="Normal 8 2 2 2 2 2 2 4 2 2 2" xfId="37394"/>
    <cellStyle name="Normal 8 2 2 2 2 2 2 4 2 3" xfId="26557"/>
    <cellStyle name="Normal 8 2 2 2 2 2 2 4 2 3 2" xfId="37393"/>
    <cellStyle name="Normal 8 2 2 2 2 2 2 4 2 4" xfId="37392"/>
    <cellStyle name="Normal 8 2 2 2 2 2 2 4 3" xfId="26558"/>
    <cellStyle name="Normal 8 2 2 2 2 2 2 4 3 2" xfId="26559"/>
    <cellStyle name="Normal 8 2 2 2 2 2 2 4 3 2 2" xfId="37391"/>
    <cellStyle name="Normal 8 2 2 2 2 2 2 4 3 3" xfId="37390"/>
    <cellStyle name="Normal 8 2 2 2 2 2 2 4 4" xfId="26560"/>
    <cellStyle name="Normal 8 2 2 2 2 2 2 4 4 2" xfId="37389"/>
    <cellStyle name="Normal 8 2 2 2 2 2 2 4 5" xfId="26561"/>
    <cellStyle name="Normal 8 2 2 2 2 2 2 4 5 2" xfId="37388"/>
    <cellStyle name="Normal 8 2 2 2 2 2 2 4 6" xfId="37387"/>
    <cellStyle name="Normal 8 2 2 2 2 2 2 5" xfId="26562"/>
    <cellStyle name="Normal 8 2 2 2 2 2 2 5 2" xfId="26563"/>
    <cellStyle name="Normal 8 2 2 2 2 2 2 5 2 2" xfId="37386"/>
    <cellStyle name="Normal 8 2 2 2 2 2 2 5 3" xfId="26564"/>
    <cellStyle name="Normal 8 2 2 2 2 2 2 5 3 2" xfId="37385"/>
    <cellStyle name="Normal 8 2 2 2 2 2 2 5 4" xfId="53800"/>
    <cellStyle name="Normal 8 2 2 2 2 2 2 6" xfId="26565"/>
    <cellStyle name="Normal 8 2 2 2 2 2 2 6 2" xfId="55537"/>
    <cellStyle name="Normal 8 2 2 2 2 2 2 7" xfId="26566"/>
    <cellStyle name="Normal 8 2 2 2 2 2 2 7 2" xfId="37383"/>
    <cellStyle name="Normal 8 2 2 2 2 2 2 8" xfId="26567"/>
    <cellStyle name="Normal 8 2 2 2 2 2 2 8 2" xfId="32332"/>
    <cellStyle name="Normal 8 2 2 2 2 2 2 9" xfId="26568"/>
    <cellStyle name="Normal 8 2 2 2 2 2 2 9 2" xfId="37378"/>
    <cellStyle name="Normal 8 2 2 2 2 2 2_Risikomatrise samlet 2012" xfId="26569"/>
    <cellStyle name="Normal 8 2 2 2 2 2 3" xfId="26570"/>
    <cellStyle name="Normal 8 2 2 2 2 2 3 2" xfId="26571"/>
    <cellStyle name="Normal 8 2 2 2 2 2 3 2 2" xfId="26572"/>
    <cellStyle name="Normal 8 2 2 2 2 2 3 2 2 2" xfId="37367"/>
    <cellStyle name="Normal 8 2 2 2 2 2 3 2 3" xfId="37381"/>
    <cellStyle name="Normal 8 2 2 2 2 2 3 3" xfId="26573"/>
    <cellStyle name="Normal 8 2 2 2 2 2 3 3 2" xfId="26574"/>
    <cellStyle name="Normal 8 2 2 2 2 2 3 3 2 2" xfId="26575"/>
    <cellStyle name="Normal 8 2 2 2 2 2 3 3 2 2 2" xfId="37380"/>
    <cellStyle name="Normal 8 2 2 2 2 2 3 3 2 3" xfId="26576"/>
    <cellStyle name="Normal 8 2 2 2 2 2 3 3 2 3 2" xfId="37379"/>
    <cellStyle name="Normal 8 2 2 2 2 2 3 3 2 4" xfId="55482"/>
    <cellStyle name="Normal 8 2 2 2 2 2 3 3 3" xfId="26577"/>
    <cellStyle name="Normal 8 2 2 2 2 2 3 3 3 2" xfId="37377"/>
    <cellStyle name="Normal 8 2 2 2 2 2 3 3 4" xfId="26578"/>
    <cellStyle name="Normal 8 2 2 2 2 2 3 3 4 2" xfId="37376"/>
    <cellStyle name="Normal 8 2 2 2 2 2 3 3 5" xfId="26579"/>
    <cellStyle name="Normal 8 2 2 2 2 2 3 3 5 2" xfId="37375"/>
    <cellStyle name="Normal 8 2 2 2 2 2 3 3 6" xfId="37374"/>
    <cellStyle name="Normal 8 2 2 2 2 2 3 4" xfId="26580"/>
    <cellStyle name="Normal 8 2 2 2 2 2 3 4 2" xfId="26581"/>
    <cellStyle name="Normal 8 2 2 2 2 2 3 4 2 2" xfId="37373"/>
    <cellStyle name="Normal 8 2 2 2 2 2 3 4 3" xfId="26582"/>
    <cellStyle name="Normal 8 2 2 2 2 2 3 4 3 2" xfId="37372"/>
    <cellStyle name="Normal 8 2 2 2 2 2 3 4 4" xfId="37371"/>
    <cellStyle name="Normal 8 2 2 2 2 2 3 5" xfId="26583"/>
    <cellStyle name="Normal 8 2 2 2 2 2 3 5 2" xfId="37370"/>
    <cellStyle name="Normal 8 2 2 2 2 2 3 6" xfId="26584"/>
    <cellStyle name="Normal 8 2 2 2 2 2 3 6 2" xfId="37369"/>
    <cellStyle name="Normal 8 2 2 2 2 2 3 7" xfId="26585"/>
    <cellStyle name="Normal 8 2 2 2 2 2 3 7 2" xfId="37368"/>
    <cellStyle name="Normal 8 2 2 2 2 2 3 8" xfId="26586"/>
    <cellStyle name="Normal 8 2 2 2 2 2 3 8 2" xfId="32331"/>
    <cellStyle name="Normal 8 2 2 2 2 2 3 9" xfId="37364"/>
    <cellStyle name="Normal 8 2 2 2 2 2 4" xfId="26587"/>
    <cellStyle name="Normal 8 2 2 2 2 2 4 2" xfId="26588"/>
    <cellStyle name="Normal 8 2 2 2 2 2 4 2 2" xfId="26589"/>
    <cellStyle name="Normal 8 2 2 2 2 2 4 2 2 2" xfId="37366"/>
    <cellStyle name="Normal 8 2 2 2 2 2 4 2 3" xfId="37365"/>
    <cellStyle name="Normal 8 2 2 2 2 2 4 3" xfId="26590"/>
    <cellStyle name="Normal 8 2 2 2 2 2 4 3 2" xfId="32330"/>
    <cellStyle name="Normal 8 2 2 2 2 2 4 4" xfId="37359"/>
    <cellStyle name="Normal 8 2 2 2 2 2 5" xfId="26591"/>
    <cellStyle name="Normal 8 2 2 2 2 2 5 2" xfId="37363"/>
    <cellStyle name="Normal 8 2 2 2 2 2 6" xfId="26592"/>
    <cellStyle name="Normal 8 2 2 2 2 2 6 2" xfId="37362"/>
    <cellStyle name="Normal 8 2 2 2 2 2 7" xfId="26593"/>
    <cellStyle name="Normal 8 2 2 2 2 2 7 2" xfId="37360"/>
    <cellStyle name="Normal 8 2 2 2 2 2 8" xfId="26594"/>
    <cellStyle name="Normal 8 2 2 2 2 2 8 2" xfId="56536"/>
    <cellStyle name="Normal 8 2 2 2 2 2 9" xfId="26547"/>
    <cellStyle name="Normal 8 2 2 2 2 2 9 2" xfId="37361"/>
    <cellStyle name="Normal 8 2 2 2 2 2_Risikomatrise samlet 2012" xfId="26595"/>
    <cellStyle name="Normal 8 2 2 2 2 3" xfId="26596"/>
    <cellStyle name="Normal 8 2 2 2 2 3 2" xfId="26597"/>
    <cellStyle name="Normal 8 2 2 2 2 3 2 2" xfId="26598"/>
    <cellStyle name="Normal 8 2 2 2 2 3 2 2 2" xfId="32329"/>
    <cellStyle name="Normal 8 2 2 2 2 3 2 3" xfId="3958"/>
    <cellStyle name="Normal 8 2 2 2 2 3 3" xfId="26599"/>
    <cellStyle name="Normal 8 2 2 2 2 3 3 2" xfId="37131"/>
    <cellStyle name="Normal 8 2 2 2 2 3 4" xfId="56528"/>
    <cellStyle name="Normal 8 2 2 2 2 4" xfId="26600"/>
    <cellStyle name="Normal 8 2 2 2 2 4 2" xfId="26601"/>
    <cellStyle name="Normal 8 2 2 2 2 4 2 2" xfId="26602"/>
    <cellStyle name="Normal 8 2 2 2 2 4 2 2 2" xfId="30782"/>
    <cellStyle name="Normal 8 2 2 2 2 4 2 3" xfId="37358"/>
    <cellStyle name="Normal 8 2 2 2 2 4 3" xfId="26603"/>
    <cellStyle name="Normal 8 2 2 2 2 4 3 2" xfId="37357"/>
    <cellStyle name="Normal 8 2 2 2 2 4 4" xfId="26604"/>
    <cellStyle name="Normal 8 2 2 2 2 4 4 2" xfId="54419"/>
    <cellStyle name="Normal 8 2 2 2 2 4 5" xfId="26605"/>
    <cellStyle name="Normal 8 2 2 2 2 4 5 2" xfId="32328"/>
    <cellStyle name="Normal 8 2 2 2 2 4 6" xfId="37355"/>
    <cellStyle name="Normal 8 2 2 2 2 5" xfId="26606"/>
    <cellStyle name="Normal 8 2 2 2 2 5 2" xfId="26607"/>
    <cellStyle name="Normal 8 2 2 2 2 5 2 2" xfId="52540"/>
    <cellStyle name="Normal 8 2 2 2 2 5 3" xfId="33722"/>
    <cellStyle name="Normal 8 2 2 2 2 6" xfId="26608"/>
    <cellStyle name="Normal 8 2 2 2 2 6 2" xfId="37384"/>
    <cellStyle name="Normal 8 2 2 2 2 7" xfId="26609"/>
    <cellStyle name="Normal 8 2 2 2 2 7 2" xfId="53799"/>
    <cellStyle name="Normal 8 2 2 2 2 8" xfId="26610"/>
    <cellStyle name="Normal 8 2 2 2 2 8 2" xfId="37356"/>
    <cellStyle name="Normal 8 2 2 2 2 9" xfId="26611"/>
    <cellStyle name="Normal 8 2 2 2 2 9 2" xfId="31763"/>
    <cellStyle name="Normal 8 2 2 2 2_Score samlet Q4 2011" xfId="26612"/>
    <cellStyle name="Normal 8 2 2 2 20" xfId="3648"/>
    <cellStyle name="Normal 8 2 2 2 3" xfId="1943"/>
    <cellStyle name="Normal 8 2 2 2 3 2" xfId="26614"/>
    <cellStyle name="Normal 8 2 2 2 3 2 2" xfId="34728"/>
    <cellStyle name="Normal 8 2 2 2 3 3" xfId="30334"/>
    <cellStyle name="Normal 8 2 2 2 3 3 2" xfId="37353"/>
    <cellStyle name="Normal 8 2 2 2 3 4" xfId="26613"/>
    <cellStyle name="Normal 8 2 2 2 4" xfId="26615"/>
    <cellStyle name="Normal 8 2 2 2 4 2" xfId="26616"/>
    <cellStyle name="Normal 8 2 2 2 4 2 2" xfId="26617"/>
    <cellStyle name="Normal 8 2 2 2 4 2 2 2" xfId="56535"/>
    <cellStyle name="Normal 8 2 2 2 4 2 3" xfId="33721"/>
    <cellStyle name="Normal 8 2 2 2 4 3" xfId="26618"/>
    <cellStyle name="Normal 8 2 2 2 4 3 2" xfId="37352"/>
    <cellStyle name="Normal 8 2 2 2 4 4" xfId="53798"/>
    <cellStyle name="Normal 8 2 2 2 5" xfId="26619"/>
    <cellStyle name="Normal 8 2 2 2 5 2" xfId="26620"/>
    <cellStyle name="Normal 8 2 2 2 5 2 2" xfId="32327"/>
    <cellStyle name="Normal 8 2 2 2 5 3" xfId="3959"/>
    <cellStyle name="Normal 8 2 2 2 6" xfId="26621"/>
    <cellStyle name="Normal 8 2 2 2 6 2" xfId="26622"/>
    <cellStyle name="Normal 8 2 2 2 6 2 2" xfId="37351"/>
    <cellStyle name="Normal 8 2 2 2 6 3" xfId="32326"/>
    <cellStyle name="Normal 8 2 2 2 7" xfId="26623"/>
    <cellStyle name="Normal 8 2 2 2 7 2" xfId="26624"/>
    <cellStyle name="Normal 8 2 2 2 7 2 2" xfId="37350"/>
    <cellStyle name="Normal 8 2 2 2 7 3" xfId="32325"/>
    <cellStyle name="Normal 8 2 2 2 8" xfId="26625"/>
    <cellStyle name="Normal 8 2 2 2 8 2" xfId="26626"/>
    <cellStyle name="Normal 8 2 2 2 8 2 2" xfId="37349"/>
    <cellStyle name="Normal 8 2 2 2 8 3" xfId="3960"/>
    <cellStyle name="Normal 8 2 2 2 9" xfId="26627"/>
    <cellStyle name="Normal 8 2 2 2 9 2" xfId="26628"/>
    <cellStyle name="Normal 8 2 2 2 9 2 2" xfId="26629"/>
    <cellStyle name="Normal 8 2 2 2 9 2 2 2" xfId="26630"/>
    <cellStyle name="Normal 8 2 2 2 9 2 2 2 2" xfId="37348"/>
    <cellStyle name="Normal 8 2 2 2 9 2 2 3" xfId="32324"/>
    <cellStyle name="Normal 8 2 2 2 9 2 3" xfId="26631"/>
    <cellStyle name="Normal 8 2 2 2 9 2 3 2" xfId="37347"/>
    <cellStyle name="Normal 8 2 2 2 9 2 4" xfId="26632"/>
    <cellStyle name="Normal 8 2 2 2 9 2 4 2" xfId="32323"/>
    <cellStyle name="Normal 8 2 2 2 9 2 5" xfId="26633"/>
    <cellStyle name="Normal 8 2 2 2 9 2 5 2" xfId="37346"/>
    <cellStyle name="Normal 8 2 2 2 9 2 6" xfId="3961"/>
    <cellStyle name="Normal 8 2 2 2 9 3" xfId="26634"/>
    <cellStyle name="Normal 8 2 2 2 9 3 2" xfId="26635"/>
    <cellStyle name="Normal 8 2 2 2 9 3 2 2" xfId="37345"/>
    <cellStyle name="Normal 8 2 2 2 9 3 3" xfId="26636"/>
    <cellStyle name="Normal 8 2 2 2 9 3 3 2" xfId="32322"/>
    <cellStyle name="Normal 8 2 2 2 9 3 4" xfId="37344"/>
    <cellStyle name="Normal 8 2 2 2 9 4" xfId="26637"/>
    <cellStyle name="Normal 8 2 2 2 9 4 2" xfId="32321"/>
    <cellStyle name="Normal 8 2 2 2 9 5" xfId="26638"/>
    <cellStyle name="Normal 8 2 2 2 9 5 2" xfId="37343"/>
    <cellStyle name="Normal 8 2 2 2 9 6" xfId="26639"/>
    <cellStyle name="Normal 8 2 2 2 9 6 2" xfId="3962"/>
    <cellStyle name="Normal 8 2 2 2 9 7" xfId="26640"/>
    <cellStyle name="Normal 8 2 2 2 9 7 2" xfId="37342"/>
    <cellStyle name="Normal 8 2 2 2 9 8" xfId="32320"/>
    <cellStyle name="Normal 8 2 2 2_Risikomatrise BM 2012" xfId="26641"/>
    <cellStyle name="Normal 8 2 2 3" xfId="1944"/>
    <cellStyle name="Normal 8 2 2 3 2" xfId="26643"/>
    <cellStyle name="Normal 8 2 2 3 2 2" xfId="26644"/>
    <cellStyle name="Normal 8 2 2 3 2 2 2" xfId="37337"/>
    <cellStyle name="Normal 8 2 2 3 2 3" xfId="37341"/>
    <cellStyle name="Normal 8 2 2 3 3" xfId="26645"/>
    <cellStyle name="Normal 8 2 2 3 3 2" xfId="26646"/>
    <cellStyle name="Normal 8 2 2 3 3 2 2" xfId="26647"/>
    <cellStyle name="Normal 8 2 2 3 3 2 2 2" xfId="26648"/>
    <cellStyle name="Normal 8 2 2 3 3 2 2 2 2" xfId="37340"/>
    <cellStyle name="Normal 8 2 2 3 3 2 2 3" xfId="26649"/>
    <cellStyle name="Normal 8 2 2 3 3 2 2 3 2" xfId="37338"/>
    <cellStyle name="Normal 8 2 2 3 3 2 2 4" xfId="56534"/>
    <cellStyle name="Normal 8 2 2 3 3 2 3" xfId="26650"/>
    <cellStyle name="Normal 8 2 2 3 3 2 3 2" xfId="37339"/>
    <cellStyle name="Normal 8 2 2 3 3 2 4" xfId="26651"/>
    <cellStyle name="Normal 8 2 2 3 3 2 4 2" xfId="37354"/>
    <cellStyle name="Normal 8 2 2 3 3 2 5" xfId="26652"/>
    <cellStyle name="Normal 8 2 2 3 3 2 5 2" xfId="3963"/>
    <cellStyle name="Normal 8 2 2 3 3 2 6" xfId="37336"/>
    <cellStyle name="Normal 8 2 2 3 3 3" xfId="26653"/>
    <cellStyle name="Normal 8 2 2 3 3 3 2" xfId="26654"/>
    <cellStyle name="Normal 8 2 2 3 3 3 2 2" xfId="32318"/>
    <cellStyle name="Normal 8 2 2 3 3 3 3" xfId="26655"/>
    <cellStyle name="Normal 8 2 2 3 3 3 3 2" xfId="37335"/>
    <cellStyle name="Normal 8 2 2 3 3 3 4" xfId="37326"/>
    <cellStyle name="Normal 8 2 2 3 3 4" xfId="26656"/>
    <cellStyle name="Normal 8 2 2 3 3 4 2" xfId="52539"/>
    <cellStyle name="Normal 8 2 2 3 3 5" xfId="26657"/>
    <cellStyle name="Normal 8 2 2 3 3 5 2" xfId="32317"/>
    <cellStyle name="Normal 8 2 2 3 3 6" xfId="26658"/>
    <cellStyle name="Normal 8 2 2 3 3 6 2" xfId="30785"/>
    <cellStyle name="Normal 8 2 2 3 3 7" xfId="26659"/>
    <cellStyle name="Normal 8 2 2 3 3 7 2" xfId="3964"/>
    <cellStyle name="Normal 8 2 2 3 3 8" xfId="37334"/>
    <cellStyle name="Normal 8 2 2 3 4" xfId="26660"/>
    <cellStyle name="Normal 8 2 2 3 4 2" xfId="32316"/>
    <cellStyle name="Normal 8 2 2 3 5" xfId="30335"/>
    <cellStyle name="Normal 8 2 2 3 5 2" xfId="37333"/>
    <cellStyle name="Normal 8 2 2 3 6" xfId="26642"/>
    <cellStyle name="Normal 8 2 2 3_Risikomatrise samlet 2012" xfId="26661"/>
    <cellStyle name="Normal 8 2 2 4" xfId="1945"/>
    <cellStyle name="Normal 8 2 2 4 10" xfId="26662"/>
    <cellStyle name="Normal 8 2 2 4 10 2" xfId="32315"/>
    <cellStyle name="Normal 8 2 2 4 11" xfId="37332"/>
    <cellStyle name="Normal 8 2 2 4 12" xfId="3965"/>
    <cellStyle name="Normal 8 2 2 4 13" xfId="37331"/>
    <cellStyle name="Normal 8 2 2 4 14" xfId="32314"/>
    <cellStyle name="Normal 8 2 2 4 15" xfId="3650"/>
    <cellStyle name="Normal 8 2 2 4 2" xfId="26663"/>
    <cellStyle name="Normal 8 2 2 4 2 2" xfId="26664"/>
    <cellStyle name="Normal 8 2 2 4 2 2 2" xfId="37330"/>
    <cellStyle name="Normal 8 2 2 4 2 3" xfId="32313"/>
    <cellStyle name="Normal 8 2 2 4 3" xfId="26665"/>
    <cellStyle name="Normal 8 2 2 4 3 2" xfId="26666"/>
    <cellStyle name="Normal 8 2 2 4 3 2 2" xfId="26667"/>
    <cellStyle name="Normal 8 2 2 4 3 2 2 2" xfId="37329"/>
    <cellStyle name="Normal 8 2 2 4 3 2 3" xfId="26668"/>
    <cellStyle name="Normal 8 2 2 4 3 2 3 2" xfId="3966"/>
    <cellStyle name="Normal 8 2 2 4 3 2 4" xfId="37328"/>
    <cellStyle name="Normal 8 2 2 4 3 3" xfId="26669"/>
    <cellStyle name="Normal 8 2 2 4 3 3 2" xfId="32312"/>
    <cellStyle name="Normal 8 2 2 4 3 4" xfId="26670"/>
    <cellStyle name="Normal 8 2 2 4 3 4 2" xfId="37327"/>
    <cellStyle name="Normal 8 2 2 4 3 5" xfId="26671"/>
    <cellStyle name="Normal 8 2 2 4 3 5 2" xfId="53518"/>
    <cellStyle name="Normal 8 2 2 4 3 6" xfId="37325"/>
    <cellStyle name="Normal 8 2 2 4 4" xfId="26672"/>
    <cellStyle name="Normal 8 2 2 4 4 2" xfId="26673"/>
    <cellStyle name="Normal 8 2 2 4 4 2 2" xfId="37324"/>
    <cellStyle name="Normal 8 2 2 4 4 3" xfId="26674"/>
    <cellStyle name="Normal 8 2 2 4 4 3 2" xfId="37323"/>
    <cellStyle name="Normal 8 2 2 4 4 4" xfId="37322"/>
    <cellStyle name="Normal 8 2 2 4 5" xfId="26675"/>
    <cellStyle name="Normal 8 2 2 4 5 2" xfId="37321"/>
    <cellStyle name="Normal 8 2 2 4 6" xfId="26676"/>
    <cellStyle name="Normal 8 2 2 4 6 2" xfId="37320"/>
    <cellStyle name="Normal 8 2 2 4 7" xfId="26677"/>
    <cellStyle name="Normal 8 2 2 4 7 2" xfId="37319"/>
    <cellStyle name="Normal 8 2 2 4 8" xfId="26678"/>
    <cellStyle name="Normal 8 2 2 4 8 2" xfId="37318"/>
    <cellStyle name="Normal 8 2 2 4 9" xfId="26679"/>
    <cellStyle name="Normal 8 2 2 4 9 2" xfId="37317"/>
    <cellStyle name="Normal 8 2 2 5" xfId="26680"/>
    <cellStyle name="Normal 8 2 2 5 2" xfId="26681"/>
    <cellStyle name="Normal 8 2 2 5 2 2" xfId="26682"/>
    <cellStyle name="Normal 8 2 2 5 2 2 2" xfId="37316"/>
    <cellStyle name="Normal 8 2 2 5 2 3" xfId="37315"/>
    <cellStyle name="Normal 8 2 2 5 3" xfId="26683"/>
    <cellStyle name="Normal 8 2 2 5 3 2" xfId="26684"/>
    <cellStyle name="Normal 8 2 2 5 3 2 2" xfId="26685"/>
    <cellStyle name="Normal 8 2 2 5 3 2 2 2" xfId="37314"/>
    <cellStyle name="Normal 8 2 2 5 3 2 3" xfId="26686"/>
    <cellStyle name="Normal 8 2 2 5 3 2 3 2" xfId="37313"/>
    <cellStyle name="Normal 8 2 2 5 3 2 4" xfId="37312"/>
    <cellStyle name="Normal 8 2 2 5 3 3" xfId="26687"/>
    <cellStyle name="Normal 8 2 2 5 3 3 2" xfId="37311"/>
    <cellStyle name="Normal 8 2 2 5 3 4" xfId="26688"/>
    <cellStyle name="Normal 8 2 2 5 3 4 2" xfId="37310"/>
    <cellStyle name="Normal 8 2 2 5 3 5" xfId="26689"/>
    <cellStyle name="Normal 8 2 2 5 3 5 2" xfId="37309"/>
    <cellStyle name="Normal 8 2 2 5 3 6" xfId="37308"/>
    <cellStyle name="Normal 8 2 2 5 4" xfId="26690"/>
    <cellStyle name="Normal 8 2 2 5 4 2" xfId="26691"/>
    <cellStyle name="Normal 8 2 2 5 4 2 2" xfId="37307"/>
    <cellStyle name="Normal 8 2 2 5 4 3" xfId="26692"/>
    <cellStyle name="Normal 8 2 2 5 4 3 2" xfId="37306"/>
    <cellStyle name="Normal 8 2 2 5 4 4" xfId="37305"/>
    <cellStyle name="Normal 8 2 2 5 5" xfId="26693"/>
    <cellStyle name="Normal 8 2 2 5 5 2" xfId="37304"/>
    <cellStyle name="Normal 8 2 2 5 6" xfId="26694"/>
    <cellStyle name="Normal 8 2 2 5 6 2" xfId="37303"/>
    <cellStyle name="Normal 8 2 2 5 7" xfId="26695"/>
    <cellStyle name="Normal 8 2 2 5 7 2" xfId="37302"/>
    <cellStyle name="Normal 8 2 2 5 8" xfId="26696"/>
    <cellStyle name="Normal 8 2 2 5 8 2" xfId="37301"/>
    <cellStyle name="Normal 8 2 2 5 9" xfId="37300"/>
    <cellStyle name="Normal 8 2 2 6" xfId="26697"/>
    <cellStyle name="Normal 8 2 2 6 2" xfId="26698"/>
    <cellStyle name="Normal 8 2 2 6 2 2" xfId="37299"/>
    <cellStyle name="Normal 8 2 2 6 3" xfId="37298"/>
    <cellStyle name="Normal 8 2 2 7" xfId="26699"/>
    <cellStyle name="Normal 8 2 2 7 2" xfId="26700"/>
    <cellStyle name="Normal 8 2 2 7 2 2" xfId="26701"/>
    <cellStyle name="Normal 8 2 2 7 2 2 2" xfId="37297"/>
    <cellStyle name="Normal 8 2 2 7 2 3" xfId="37296"/>
    <cellStyle name="Normal 8 2 2 7 3" xfId="26702"/>
    <cellStyle name="Normal 8 2 2 7 3 2" xfId="26703"/>
    <cellStyle name="Normal 8 2 2 7 3 2 2" xfId="26704"/>
    <cellStyle name="Normal 8 2 2 7 3 2 2 2" xfId="37295"/>
    <cellStyle name="Normal 8 2 2 7 3 2 3" xfId="26705"/>
    <cellStyle name="Normal 8 2 2 7 3 2 3 2" xfId="37294"/>
    <cellStyle name="Normal 8 2 2 7 3 2 4" xfId="37293"/>
    <cellStyle name="Normal 8 2 2 7 3 3" xfId="26706"/>
    <cellStyle name="Normal 8 2 2 7 3 3 2" xfId="37292"/>
    <cellStyle name="Normal 8 2 2 7 3 4" xfId="26707"/>
    <cellStyle name="Normal 8 2 2 7 3 4 2" xfId="37291"/>
    <cellStyle name="Normal 8 2 2 7 3 5" xfId="26708"/>
    <cellStyle name="Normal 8 2 2 7 3 5 2" xfId="33720"/>
    <cellStyle name="Normal 8 2 2 7 3 6" xfId="32319"/>
    <cellStyle name="Normal 8 2 2 7 4" xfId="26709"/>
    <cellStyle name="Normal 8 2 2 7 4 2" xfId="26710"/>
    <cellStyle name="Normal 8 2 2 7 4 2 2" xfId="37290"/>
    <cellStyle name="Normal 8 2 2 7 4 3" xfId="26711"/>
    <cellStyle name="Normal 8 2 2 7 4 3 2" xfId="53797"/>
    <cellStyle name="Normal 8 2 2 7 4 4" xfId="37288"/>
    <cellStyle name="Normal 8 2 2 7 5" xfId="26712"/>
    <cellStyle name="Normal 8 2 2 7 5 2" xfId="37287"/>
    <cellStyle name="Normal 8 2 2 7 6" xfId="26713"/>
    <cellStyle name="Normal 8 2 2 7 6 2" xfId="37285"/>
    <cellStyle name="Normal 8 2 2 7 7" xfId="26714"/>
    <cellStyle name="Normal 8 2 2 7 7 2" xfId="37286"/>
    <cellStyle name="Normal 8 2 2 7 8" xfId="26715"/>
    <cellStyle name="Normal 8 2 2 7 8 2" xfId="53517"/>
    <cellStyle name="Normal 8 2 2 7 9" xfId="37284"/>
    <cellStyle name="Normal 8 2 2 8" xfId="26716"/>
    <cellStyle name="Normal 8 2 2 8 2" xfId="26717"/>
    <cellStyle name="Normal 8 2 2 8 2 2" xfId="26718"/>
    <cellStyle name="Normal 8 2 2 8 2 2 2" xfId="37212"/>
    <cellStyle name="Normal 8 2 2 8 2 3" xfId="30781"/>
    <cellStyle name="Normal 8 2 2 8 3" xfId="26719"/>
    <cellStyle name="Normal 8 2 2 8 3 2" xfId="26720"/>
    <cellStyle name="Normal 8 2 2 8 3 2 2" xfId="26721"/>
    <cellStyle name="Normal 8 2 2 8 3 2 2 2" xfId="37283"/>
    <cellStyle name="Normal 8 2 2 8 3 2 3" xfId="26722"/>
    <cellStyle name="Normal 8 2 2 8 3 2 3 2" xfId="37282"/>
    <cellStyle name="Normal 8 2 2 8 3 2 4" xfId="33719"/>
    <cellStyle name="Normal 8 2 2 8 3 3" xfId="26723"/>
    <cellStyle name="Normal 8 2 2 8 3 3 2" xfId="37289"/>
    <cellStyle name="Normal 8 2 2 8 3 4" xfId="26724"/>
    <cellStyle name="Normal 8 2 2 8 3 4 2" xfId="37281"/>
    <cellStyle name="Normal 8 2 2 8 3 5" xfId="26725"/>
    <cellStyle name="Normal 8 2 2 8 3 5 2" xfId="53796"/>
    <cellStyle name="Normal 8 2 2 8 3 6" xfId="37279"/>
    <cellStyle name="Normal 8 2 2 8 4" xfId="26726"/>
    <cellStyle name="Normal 8 2 2 8 4 2" xfId="26727"/>
    <cellStyle name="Normal 8 2 2 8 4 2 2" xfId="37278"/>
    <cellStyle name="Normal 8 2 2 8 4 3" xfId="26728"/>
    <cellStyle name="Normal 8 2 2 8 4 3 2" xfId="37277"/>
    <cellStyle name="Normal 8 2 2 8 4 4" xfId="37274"/>
    <cellStyle name="Normal 8 2 2 8 5" xfId="26729"/>
    <cellStyle name="Normal 8 2 2 8 5 2" xfId="33718"/>
    <cellStyle name="Normal 8 2 2 8 6" xfId="26730"/>
    <cellStyle name="Normal 8 2 2 8 6 2" xfId="37280"/>
    <cellStyle name="Normal 8 2 2 8 7" xfId="26731"/>
    <cellStyle name="Normal 8 2 2 8 7 2" xfId="55534"/>
    <cellStyle name="Normal 8 2 2 8 8" xfId="26732"/>
    <cellStyle name="Normal 8 2 2 8 8 2" xfId="37275"/>
    <cellStyle name="Normal 8 2 2 8 9" xfId="32311"/>
    <cellStyle name="Normal 8 2 2 9" xfId="26733"/>
    <cellStyle name="Normal 8 2 2 9 2" xfId="26734"/>
    <cellStyle name="Normal 8 2 2 9 2 2" xfId="26735"/>
    <cellStyle name="Normal 8 2 2 9 2 2 2" xfId="37273"/>
    <cellStyle name="Normal 8 2 2 9 2 3" xfId="37272"/>
    <cellStyle name="Normal 8 2 2 9 3" xfId="26736"/>
    <cellStyle name="Normal 8 2 2 9 3 2" xfId="33717"/>
    <cellStyle name="Normal 8 2 2 9 4" xfId="37276"/>
    <cellStyle name="Normal 8 2 2_Risikomatrise samlet 2012" xfId="26737"/>
    <cellStyle name="Normal 8 2 3" xfId="1946"/>
    <cellStyle name="Normal 8 2 3 10" xfId="26739"/>
    <cellStyle name="Normal 8 2 3 10 2" xfId="37271"/>
    <cellStyle name="Normal 8 2 3 11" xfId="26740"/>
    <cellStyle name="Normal 8 2 3 11 2" xfId="37270"/>
    <cellStyle name="Normal 8 2 3 12" xfId="26741"/>
    <cellStyle name="Normal 8 2 3 12 2" xfId="53516"/>
    <cellStyle name="Normal 8 2 3 13" xfId="30336"/>
    <cellStyle name="Normal 8 2 3 13 2" xfId="37269"/>
    <cellStyle name="Normal 8 2 3 14" xfId="26738"/>
    <cellStyle name="Normal 8 2 3 15" xfId="37268"/>
    <cellStyle name="Normal 8 2 3 16" xfId="3651"/>
    <cellStyle name="Normal 8 2 3 2" xfId="1947"/>
    <cellStyle name="Normal 8 2 3 2 10" xfId="37267"/>
    <cellStyle name="Normal 8 2 3 2 11" xfId="37266"/>
    <cellStyle name="Normal 8 2 3 2 12" xfId="3652"/>
    <cellStyle name="Normal 8 2 3 2 2" xfId="26743"/>
    <cellStyle name="Normal 8 2 3 2 2 2" xfId="26744"/>
    <cellStyle name="Normal 8 2 3 2 2 2 2" xfId="37265"/>
    <cellStyle name="Normal 8 2 3 2 2 3" xfId="37264"/>
    <cellStyle name="Normal 8 2 3 2 3" xfId="26745"/>
    <cellStyle name="Normal 8 2 3 2 3 2" xfId="37263"/>
    <cellStyle name="Normal 8 2 3 2 4" xfId="26746"/>
    <cellStyle name="Normal 8 2 3 2 4 2" xfId="37262"/>
    <cellStyle name="Normal 8 2 3 2 5" xfId="26747"/>
    <cellStyle name="Normal 8 2 3 2 5 2" xfId="37261"/>
    <cellStyle name="Normal 8 2 3 2 6" xfId="26748"/>
    <cellStyle name="Normal 8 2 3 2 6 2" xfId="37260"/>
    <cellStyle name="Normal 8 2 3 2 7" xfId="26742"/>
    <cellStyle name="Normal 8 2 3 2 7 2" xfId="37259"/>
    <cellStyle name="Normal 8 2 3 2 8" xfId="37258"/>
    <cellStyle name="Normal 8 2 3 2 9" xfId="37257"/>
    <cellStyle name="Normal 8 2 3 3" xfId="26749"/>
    <cellStyle name="Normal 8 2 3 3 2" xfId="26750"/>
    <cellStyle name="Normal 8 2 3 3 2 2" xfId="26751"/>
    <cellStyle name="Normal 8 2 3 3 2 2 2" xfId="37256"/>
    <cellStyle name="Normal 8 2 3 3 2 3" xfId="37255"/>
    <cellStyle name="Normal 8 2 3 3 3" xfId="26752"/>
    <cellStyle name="Normal 8 2 3 3 3 2" xfId="37254"/>
    <cellStyle name="Normal 8 2 3 3 4" xfId="37253"/>
    <cellStyle name="Normal 8 2 3 4" xfId="26753"/>
    <cellStyle name="Normal 8 2 3 4 2" xfId="26754"/>
    <cellStyle name="Normal 8 2 3 4 2 2" xfId="26755"/>
    <cellStyle name="Normal 8 2 3 4 2 2 2" xfId="26756"/>
    <cellStyle name="Normal 8 2 3 4 2 2 2 2" xfId="26757"/>
    <cellStyle name="Normal 8 2 3 4 2 2 2 2 2" xfId="37252"/>
    <cellStyle name="Normal 8 2 3 4 2 2 2 3" xfId="37251"/>
    <cellStyle name="Normal 8 2 3 4 2 2 3" xfId="26758"/>
    <cellStyle name="Normal 8 2 3 4 2 2 3 2" xfId="37250"/>
    <cellStyle name="Normal 8 2 3 4 2 2 4" xfId="26759"/>
    <cellStyle name="Normal 8 2 3 4 2 2 4 2" xfId="37249"/>
    <cellStyle name="Normal 8 2 3 4 2 2 5" xfId="26760"/>
    <cellStyle name="Normal 8 2 3 4 2 2 5 2" xfId="37248"/>
    <cellStyle name="Normal 8 2 3 4 2 2 6" xfId="37247"/>
    <cellStyle name="Normal 8 2 3 4 2 3" xfId="26761"/>
    <cellStyle name="Normal 8 2 3 4 2 3 2" xfId="26762"/>
    <cellStyle name="Normal 8 2 3 4 2 3 2 2" xfId="37246"/>
    <cellStyle name="Normal 8 2 3 4 2 3 3" xfId="26763"/>
    <cellStyle name="Normal 8 2 3 4 2 3 3 2" xfId="37245"/>
    <cellStyle name="Normal 8 2 3 4 2 3 4" xfId="37244"/>
    <cellStyle name="Normal 8 2 3 4 2 4" xfId="26764"/>
    <cellStyle name="Normal 8 2 3 4 2 4 2" xfId="30780"/>
    <cellStyle name="Normal 8 2 3 4 2 5" xfId="26765"/>
    <cellStyle name="Normal 8 2 3 4 2 5 2" xfId="37243"/>
    <cellStyle name="Normal 8 2 3 4 2 6" xfId="26766"/>
    <cellStyle name="Normal 8 2 3 4 2 6 2" xfId="37242"/>
    <cellStyle name="Normal 8 2 3 4 2 7" xfId="26767"/>
    <cellStyle name="Normal 8 2 3 4 2 7 2" xfId="37241"/>
    <cellStyle name="Normal 8 2 3 4 2 8" xfId="26768"/>
    <cellStyle name="Normal 8 2 3 4 2 8 2" xfId="37240"/>
    <cellStyle name="Normal 8 2 3 4 2 9" xfId="37239"/>
    <cellStyle name="Normal 8 2 3 4 3" xfId="26769"/>
    <cellStyle name="Normal 8 2 3 4 3 2" xfId="26770"/>
    <cellStyle name="Normal 8 2 3 4 3 2 2" xfId="37238"/>
    <cellStyle name="Normal 8 2 3 4 3 3" xfId="26771"/>
    <cellStyle name="Normal 8 2 3 4 3 3 2" xfId="37237"/>
    <cellStyle name="Normal 8 2 3 4 3 4" xfId="26772"/>
    <cellStyle name="Normal 8 2 3 4 3 4 2" xfId="37236"/>
    <cellStyle name="Normal 8 2 3 4 3 5" xfId="53795"/>
    <cellStyle name="Normal 8 2 3 4 4" xfId="26773"/>
    <cellStyle name="Normal 8 2 3 4 4 2" xfId="37235"/>
    <cellStyle name="Normal 8 2 3 4 5" xfId="37233"/>
    <cellStyle name="Normal 8 2 3 5" xfId="26774"/>
    <cellStyle name="Normal 8 2 3 5 2" xfId="26775"/>
    <cellStyle name="Normal 8 2 3 5 2 2" xfId="26776"/>
    <cellStyle name="Normal 8 2 3 5 2 2 2" xfId="26777"/>
    <cellStyle name="Normal 8 2 3 5 2 2 2 2" xfId="30778"/>
    <cellStyle name="Normal 8 2 3 5 2 2 3" xfId="37234"/>
    <cellStyle name="Normal 8 2 3 5 2 3" xfId="26778"/>
    <cellStyle name="Normal 8 2 3 5 2 3 2" xfId="3967"/>
    <cellStyle name="Normal 8 2 3 5 2 4" xfId="26779"/>
    <cellStyle name="Normal 8 2 3 5 2 4 2" xfId="37232"/>
    <cellStyle name="Normal 8 2 3 5 2 5" xfId="26780"/>
    <cellStyle name="Normal 8 2 3 5 2 5 2" xfId="37231"/>
    <cellStyle name="Normal 8 2 3 5 2 6" xfId="37230"/>
    <cellStyle name="Normal 8 2 3 5 3" xfId="26781"/>
    <cellStyle name="Normal 8 2 3 5 3 2" xfId="26782"/>
    <cellStyle name="Normal 8 2 3 5 3 2 2" xfId="30777"/>
    <cellStyle name="Normal 8 2 3 5 3 3" xfId="26783"/>
    <cellStyle name="Normal 8 2 3 5 3 3 2" xfId="37229"/>
    <cellStyle name="Normal 8 2 3 5 3 4" xfId="37228"/>
    <cellStyle name="Normal 8 2 3 5 4" xfId="26784"/>
    <cellStyle name="Normal 8 2 3 5 4 2" xfId="37227"/>
    <cellStyle name="Normal 8 2 3 5 5" xfId="26785"/>
    <cellStyle name="Normal 8 2 3 5 5 2" xfId="37226"/>
    <cellStyle name="Normal 8 2 3 5 6" xfId="26786"/>
    <cellStyle name="Normal 8 2 3 5 6 2" xfId="37225"/>
    <cellStyle name="Normal 8 2 3 5 7" xfId="26787"/>
    <cellStyle name="Normal 8 2 3 5 7 2" xfId="37224"/>
    <cellStyle name="Normal 8 2 3 5 8" xfId="37223"/>
    <cellStyle name="Normal 8 2 3 6" xfId="26788"/>
    <cellStyle name="Normal 8 2 3 6 2" xfId="26789"/>
    <cellStyle name="Normal 8 2 3 6 2 2" xfId="26790"/>
    <cellStyle name="Normal 8 2 3 6 2 2 2" xfId="26791"/>
    <cellStyle name="Normal 8 2 3 6 2 2 2 2" xfId="37222"/>
    <cellStyle name="Normal 8 2 3 6 2 2 3" xfId="37221"/>
    <cellStyle name="Normal 8 2 3 6 2 3" xfId="26792"/>
    <cellStyle name="Normal 8 2 3 6 2 3 2" xfId="37220"/>
    <cellStyle name="Normal 8 2 3 6 2 4" xfId="26793"/>
    <cellStyle name="Normal 8 2 3 6 2 4 2" xfId="37219"/>
    <cellStyle name="Normal 8 2 3 6 2 5" xfId="26794"/>
    <cellStyle name="Normal 8 2 3 6 2 5 2" xfId="37218"/>
    <cellStyle name="Normal 8 2 3 6 2 6" xfId="37217"/>
    <cellStyle name="Normal 8 2 3 6 3" xfId="26795"/>
    <cellStyle name="Normal 8 2 3 6 3 2" xfId="26796"/>
    <cellStyle name="Normal 8 2 3 6 3 2 2" xfId="37213"/>
    <cellStyle name="Normal 8 2 3 6 3 3" xfId="26797"/>
    <cellStyle name="Normal 8 2 3 6 3 3 2" xfId="37216"/>
    <cellStyle name="Normal 8 2 3 6 3 4" xfId="37215"/>
    <cellStyle name="Normal 8 2 3 6 4" xfId="26798"/>
    <cellStyle name="Normal 8 2 3 6 4 2" xfId="37214"/>
    <cellStyle name="Normal 8 2 3 6 5" xfId="26799"/>
    <cellStyle name="Normal 8 2 3 6 5 2" xfId="54417"/>
    <cellStyle name="Normal 8 2 3 6 6" xfId="26800"/>
    <cellStyle name="Normal 8 2 3 6 6 2" xfId="34725"/>
    <cellStyle name="Normal 8 2 3 6 7" xfId="26801"/>
    <cellStyle name="Normal 8 2 3 6 7 2" xfId="37207"/>
    <cellStyle name="Normal 8 2 3 6 8" xfId="26802"/>
    <cellStyle name="Normal 8 2 3 6 8 2" xfId="37211"/>
    <cellStyle name="Normal 8 2 3 6 9" xfId="37210"/>
    <cellStyle name="Normal 8 2 3 7" xfId="26803"/>
    <cellStyle name="Normal 8 2 3 7 2" xfId="26804"/>
    <cellStyle name="Normal 8 2 3 7 2 2" xfId="26805"/>
    <cellStyle name="Normal 8 2 3 7 2 2 2" xfId="37209"/>
    <cellStyle name="Normal 8 2 3 7 2 3" xfId="37208"/>
    <cellStyle name="Normal 8 2 3 7 3" xfId="26806"/>
    <cellStyle name="Normal 8 2 3 7 3 2" xfId="31761"/>
    <cellStyle name="Normal 8 2 3 7 4" xfId="26807"/>
    <cellStyle name="Normal 8 2 3 7 4 2" xfId="54748"/>
    <cellStyle name="Normal 8 2 3 7 5" xfId="26808"/>
    <cellStyle name="Normal 8 2 3 7 5 2" xfId="37206"/>
    <cellStyle name="Normal 8 2 3 7 6" xfId="54749"/>
    <cellStyle name="Normal 8 2 3 8" xfId="26809"/>
    <cellStyle name="Normal 8 2 3 8 2" xfId="26810"/>
    <cellStyle name="Normal 8 2 3 8 2 2" xfId="37205"/>
    <cellStyle name="Normal 8 2 3 8 3" xfId="34726"/>
    <cellStyle name="Normal 8 2 3 9" xfId="26811"/>
    <cellStyle name="Normal 8 2 3 9 2" xfId="54416"/>
    <cellStyle name="Normal 8 2 3_Risikomatrise BM 2012" xfId="26812"/>
    <cellStyle name="Normal 8 2 4" xfId="1948"/>
    <cellStyle name="Normal 8 2 4 2" xfId="1949"/>
    <cellStyle name="Normal 8 2 4 2 2" xfId="26815"/>
    <cellStyle name="Normal 8 2 4 2 2 2" xfId="26816"/>
    <cellStyle name="Normal 8 2 4 2 2 2 2" xfId="26817"/>
    <cellStyle name="Normal 8 2 4 2 2 2 2 2" xfId="36929"/>
    <cellStyle name="Normal 8 2 4 2 2 2 3" xfId="54747"/>
    <cellStyle name="Normal 8 2 4 2 2 3" xfId="26818"/>
    <cellStyle name="Normal 8 2 4 2 2 3 2" xfId="37201"/>
    <cellStyle name="Normal 8 2 4 2 2 4" xfId="37203"/>
    <cellStyle name="Normal 8 2 4 2 3" xfId="26819"/>
    <cellStyle name="Normal 8 2 4 2 3 2" xfId="37202"/>
    <cellStyle name="Normal 8 2 4 2 4" xfId="30338"/>
    <cellStyle name="Normal 8 2 4 2 4 2" xfId="34724"/>
    <cellStyle name="Normal 8 2 4 2 5" xfId="26814"/>
    <cellStyle name="Normal 8 2 4 3" xfId="26820"/>
    <cellStyle name="Normal 8 2 4 3 2" xfId="26821"/>
    <cellStyle name="Normal 8 2 4 3 2 2" xfId="37198"/>
    <cellStyle name="Normal 8 2 4 3 3" xfId="37200"/>
    <cellStyle name="Normal 8 2 4 4" xfId="26822"/>
    <cellStyle name="Normal 8 2 4 4 2" xfId="37199"/>
    <cellStyle name="Normal 8 2 4 5" xfId="26823"/>
    <cellStyle name="Normal 8 2 4 5 2" xfId="54415"/>
    <cellStyle name="Normal 8 2 4 6" xfId="30337"/>
    <cellStyle name="Normal 8 2 4 6 2" xfId="37197"/>
    <cellStyle name="Normal 8 2 4 7" xfId="26813"/>
    <cellStyle name="Normal 8 2 4 8" xfId="37196"/>
    <cellStyle name="Normal 8 2 4 9" xfId="3653"/>
    <cellStyle name="Normal 8 2 5" xfId="1950"/>
    <cellStyle name="Normal 8 2 5 2" xfId="26825"/>
    <cellStyle name="Normal 8 2 5 2 2" xfId="26826"/>
    <cellStyle name="Normal 8 2 5 2 2 2" xfId="37193"/>
    <cellStyle name="Normal 8 2 5 2 3" xfId="37195"/>
    <cellStyle name="Normal 8 2 5 3" xfId="26827"/>
    <cellStyle name="Normal 8 2 5 3 2" xfId="37194"/>
    <cellStyle name="Normal 8 2 5 4" xfId="26828"/>
    <cellStyle name="Normal 8 2 5 4 2" xfId="33716"/>
    <cellStyle name="Normal 8 2 5 5" xfId="30339"/>
    <cellStyle name="Normal 8 2 5 5 2" xfId="54735"/>
    <cellStyle name="Normal 8 2 5 6" xfId="26824"/>
    <cellStyle name="Normal 8 2 5 7" xfId="53794"/>
    <cellStyle name="Normal 8 2 5 8" xfId="3654"/>
    <cellStyle name="Normal 8 2 6" xfId="1951"/>
    <cellStyle name="Normal 8 2 6 10" xfId="26829"/>
    <cellStyle name="Normal 8 2 6 11" xfId="37192"/>
    <cellStyle name="Normal 8 2 6 12" xfId="3655"/>
    <cellStyle name="Normal 8 2 6 2" xfId="26830"/>
    <cellStyle name="Normal 8 2 6 2 2" xfId="26831"/>
    <cellStyle name="Normal 8 2 6 2 2 2" xfId="26832"/>
    <cellStyle name="Normal 8 2 6 2 2 2 2" xfId="32310"/>
    <cellStyle name="Normal 8 2 6 2 2 3" xfId="37191"/>
    <cellStyle name="Normal 8 2 6 2 3" xfId="26833"/>
    <cellStyle name="Normal 8 2 6 2 3 2" xfId="37190"/>
    <cellStyle name="Normal 8 2 6 2 4" xfId="26834"/>
    <cellStyle name="Normal 8 2 6 2 4 2" xfId="37189"/>
    <cellStyle name="Normal 8 2 6 2 5" xfId="26835"/>
    <cellStyle name="Normal 8 2 6 2 5 2" xfId="37188"/>
    <cellStyle name="Normal 8 2 6 2 6" xfId="30776"/>
    <cellStyle name="Normal 8 2 6 3" xfId="26836"/>
    <cellStyle name="Normal 8 2 6 3 2" xfId="26837"/>
    <cellStyle name="Normal 8 2 6 3 2 2" xfId="26838"/>
    <cellStyle name="Normal 8 2 6 3 2 2 2" xfId="37187"/>
    <cellStyle name="Normal 8 2 6 3 2 3" xfId="26839"/>
    <cellStyle name="Normal 8 2 6 3 2 3 2" xfId="37186"/>
    <cellStyle name="Normal 8 2 6 3 2 4" xfId="37185"/>
    <cellStyle name="Normal 8 2 6 3 3" xfId="26840"/>
    <cellStyle name="Normal 8 2 6 3 3 2" xfId="37184"/>
    <cellStyle name="Normal 8 2 6 3 4" xfId="26841"/>
    <cellStyle name="Normal 8 2 6 3 4 2" xfId="37183"/>
    <cellStyle name="Normal 8 2 6 3 5" xfId="26842"/>
    <cellStyle name="Normal 8 2 6 3 5 2" xfId="37182"/>
    <cellStyle name="Normal 8 2 6 3 6" xfId="26843"/>
    <cellStyle name="Normal 8 2 6 3 6 2" xfId="37181"/>
    <cellStyle name="Normal 8 2 6 3 7" xfId="37180"/>
    <cellStyle name="Normal 8 2 6 4" xfId="26844"/>
    <cellStyle name="Normal 8 2 6 4 2" xfId="26845"/>
    <cellStyle name="Normal 8 2 6 4 2 2" xfId="37179"/>
    <cellStyle name="Normal 8 2 6 4 3" xfId="37178"/>
    <cellStyle name="Normal 8 2 6 5" xfId="26846"/>
    <cellStyle name="Normal 8 2 6 5 2" xfId="37177"/>
    <cellStyle name="Normal 8 2 6 6" xfId="26847"/>
    <cellStyle name="Normal 8 2 6 6 2" xfId="37176"/>
    <cellStyle name="Normal 8 2 6 7" xfId="26848"/>
    <cellStyle name="Normal 8 2 6 7 2" xfId="37175"/>
    <cellStyle name="Normal 8 2 6 8" xfId="26849"/>
    <cellStyle name="Normal 8 2 6 8 2" xfId="37174"/>
    <cellStyle name="Normal 8 2 6 9" xfId="30340"/>
    <cellStyle name="Normal 8 2 6 9 2" xfId="37173"/>
    <cellStyle name="Normal 8 2 7" xfId="1952"/>
    <cellStyle name="Normal 8 2 7 2" xfId="26851"/>
    <cellStyle name="Normal 8 2 7 2 2" xfId="26852"/>
    <cellStyle name="Normal 8 2 7 2 2 2" xfId="37172"/>
    <cellStyle name="Normal 8 2 7 2 3" xfId="37171"/>
    <cellStyle name="Normal 8 2 7 3" xfId="26853"/>
    <cellStyle name="Normal 8 2 7 3 2" xfId="37170"/>
    <cellStyle name="Normal 8 2 7 4" xfId="26854"/>
    <cellStyle name="Normal 8 2 7 4 2" xfId="37169"/>
    <cellStyle name="Normal 8 2 7 5" xfId="30341"/>
    <cellStyle name="Normal 8 2 7 5 2" xfId="37168"/>
    <cellStyle name="Normal 8 2 7 6" xfId="26850"/>
    <cellStyle name="Normal 8 2 7 7" xfId="37167"/>
    <cellStyle name="Normal 8 2 7 8" xfId="3656"/>
    <cellStyle name="Normal 8 2 8" xfId="1953"/>
    <cellStyle name="Normal 8 2 8 2" xfId="26856"/>
    <cellStyle name="Normal 8 2 8 2 2" xfId="26857"/>
    <cellStyle name="Normal 8 2 8 2 2 2" xfId="37166"/>
    <cellStyle name="Normal 8 2 8 2 3" xfId="37165"/>
    <cellStyle name="Normal 8 2 8 3" xfId="26858"/>
    <cellStyle name="Normal 8 2 8 3 2" xfId="37164"/>
    <cellStyle name="Normal 8 2 8 4" xfId="26859"/>
    <cellStyle name="Normal 8 2 8 4 2" xfId="30779"/>
    <cellStyle name="Normal 8 2 8 5" xfId="30342"/>
    <cellStyle name="Normal 8 2 8 5 2" xfId="37163"/>
    <cellStyle name="Normal 8 2 8 6" xfId="26855"/>
    <cellStyle name="Normal 8 2 8 7" xfId="37162"/>
    <cellStyle name="Normal 8 2 8 8" xfId="3657"/>
    <cellStyle name="Normal 8 2 9" xfId="26860"/>
    <cellStyle name="Normal 8 2 9 2" xfId="26861"/>
    <cellStyle name="Normal 8 2 9 2 2" xfId="37161"/>
    <cellStyle name="Normal 8 2 9 3" xfId="26862"/>
    <cellStyle name="Normal 8 2 9 3 2" xfId="26863"/>
    <cellStyle name="Normal 8 2 9 3 2 2" xfId="26864"/>
    <cellStyle name="Normal 8 2 9 3 2 2 2" xfId="37158"/>
    <cellStyle name="Normal 8 2 9 3 2 3" xfId="56533"/>
    <cellStyle name="Normal 8 2 9 3 3" xfId="26865"/>
    <cellStyle name="Normal 8 2 9 3 3 2" xfId="37160"/>
    <cellStyle name="Normal 8 2 9 3 4" xfId="26866"/>
    <cellStyle name="Normal 8 2 9 3 4 2" xfId="37159"/>
    <cellStyle name="Normal 8 2 9 3 5" xfId="26867"/>
    <cellStyle name="Normal 8 2 9 3 5 2" xfId="32309"/>
    <cellStyle name="Normal 8 2 9 3 6" xfId="37155"/>
    <cellStyle name="Normal 8 2 9 4" xfId="26868"/>
    <cellStyle name="Normal 8 2 9 4 2" xfId="26869"/>
    <cellStyle name="Normal 8 2 9 4 2 2" xfId="56532"/>
    <cellStyle name="Normal 8 2 9 4 3" xfId="26870"/>
    <cellStyle name="Normal 8 2 9 4 3 2" xfId="37157"/>
    <cellStyle name="Normal 8 2 9 4 4" xfId="53793"/>
    <cellStyle name="Normal 8 2 9 5" xfId="26871"/>
    <cellStyle name="Normal 8 2 9 5 2" xfId="32308"/>
    <cellStyle name="Normal 8 2 9 6" xfId="26872"/>
    <cellStyle name="Normal 8 2 9 6 2" xfId="37156"/>
    <cellStyle name="Normal 8 2 9 7" xfId="26873"/>
    <cellStyle name="Normal 8 2 9 7 2" xfId="37152"/>
    <cellStyle name="Normal 8 2 9 8" xfId="26874"/>
    <cellStyle name="Normal 8 2 9 8 2" xfId="56531"/>
    <cellStyle name="Normal 8 2 9 9" xfId="37154"/>
    <cellStyle name="Normal 8 2_Risikomatrise BM 2011" xfId="1954"/>
    <cellStyle name="Normal 8 3" xfId="1955"/>
    <cellStyle name="Normal 8 3 10" xfId="26876"/>
    <cellStyle name="Normal 8 3 10 2" xfId="26877"/>
    <cellStyle name="Normal 8 3 10 2 2" xfId="26878"/>
    <cellStyle name="Normal 8 3 10 2 2 2" xfId="26879"/>
    <cellStyle name="Normal 8 3 10 2 2 2 2" xfId="37153"/>
    <cellStyle name="Normal 8 3 10 2 2 3" xfId="32307"/>
    <cellStyle name="Normal 8 3 10 2 3" xfId="26880"/>
    <cellStyle name="Normal 8 3 10 2 3 2" xfId="37148"/>
    <cellStyle name="Normal 8 3 10 2 4" xfId="26881"/>
    <cellStyle name="Normal 8 3 10 2 4 2" xfId="30775"/>
    <cellStyle name="Normal 8 3 10 2 5" xfId="26882"/>
    <cellStyle name="Normal 8 3 10 2 5 2" xfId="37151"/>
    <cellStyle name="Normal 8 3 10 2 6" xfId="37149"/>
    <cellStyle name="Normal 8 3 10 3" xfId="26883"/>
    <cellStyle name="Normal 8 3 10 3 2" xfId="26884"/>
    <cellStyle name="Normal 8 3 10 3 2 2" xfId="56530"/>
    <cellStyle name="Normal 8 3 10 3 3" xfId="26885"/>
    <cellStyle name="Normal 8 3 10 3 3 2" xfId="37150"/>
    <cellStyle name="Normal 8 3 10 3 4" xfId="32306"/>
    <cellStyle name="Normal 8 3 10 4" xfId="26886"/>
    <cellStyle name="Normal 8 3 10 4 2" xfId="32305"/>
    <cellStyle name="Normal 8 3 10 5" xfId="26887"/>
    <cellStyle name="Normal 8 3 10 5 2" xfId="37146"/>
    <cellStyle name="Normal 8 3 10 6" xfId="26888"/>
    <cellStyle name="Normal 8 3 10 6 2" xfId="56529"/>
    <cellStyle name="Normal 8 3 10 7" xfId="26889"/>
    <cellStyle name="Normal 8 3 10 7 2" xfId="37147"/>
    <cellStyle name="Normal 8 3 10 8" xfId="26890"/>
    <cellStyle name="Normal 8 3 10 8 2" xfId="32304"/>
    <cellStyle name="Normal 8 3 10 9" xfId="37142"/>
    <cellStyle name="Normal 8 3 11" xfId="26891"/>
    <cellStyle name="Normal 8 3 11 2" xfId="26892"/>
    <cellStyle name="Normal 8 3 11 2 2" xfId="37145"/>
    <cellStyle name="Normal 8 3 11 3" xfId="26893"/>
    <cellStyle name="Normal 8 3 11 3 2" xfId="37144"/>
    <cellStyle name="Normal 8 3 11 4" xfId="26894"/>
    <cellStyle name="Normal 8 3 11 4 2" xfId="37143"/>
    <cellStyle name="Normal 8 3 11 5" xfId="32303"/>
    <cellStyle name="Normal 8 3 12" xfId="26895"/>
    <cellStyle name="Normal 8 3 12 2" xfId="37141"/>
    <cellStyle name="Normal 8 3 13" xfId="30343"/>
    <cellStyle name="Normal 8 3 13 2" xfId="32302"/>
    <cellStyle name="Normal 8 3 14" xfId="26875"/>
    <cellStyle name="Normal 8 3 15" xfId="37140"/>
    <cellStyle name="Normal 8 3 16" xfId="3658"/>
    <cellStyle name="Normal 8 3 2" xfId="1956"/>
    <cellStyle name="Normal 8 3 2 10" xfId="26897"/>
    <cellStyle name="Normal 8 3 2 10 2" xfId="32301"/>
    <cellStyle name="Normal 8 3 2 11" xfId="26898"/>
    <cellStyle name="Normal 8 3 2 11 2" xfId="37139"/>
    <cellStyle name="Normal 8 3 2 12" xfId="26899"/>
    <cellStyle name="Normal 8 3 2 12 2" xfId="32300"/>
    <cellStyle name="Normal 8 3 2 13" xfId="26900"/>
    <cellStyle name="Normal 8 3 2 13 2" xfId="37138"/>
    <cellStyle name="Normal 8 3 2 14" xfId="26896"/>
    <cellStyle name="Normal 8 3 2 14 2" xfId="32299"/>
    <cellStyle name="Normal 8 3 2 15" xfId="37137"/>
    <cellStyle name="Normal 8 3 2 16" xfId="32298"/>
    <cellStyle name="Normal 8 3 2 17" xfId="37136"/>
    <cellStyle name="Normal 8 3 2 18" xfId="32297"/>
    <cellStyle name="Normal 8 3 2 19" xfId="3659"/>
    <cellStyle name="Normal 8 3 2 2" xfId="1957"/>
    <cellStyle name="Normal 8 3 2 2 10" xfId="26902"/>
    <cellStyle name="Normal 8 3 2 2 10 2" xfId="26903"/>
    <cellStyle name="Normal 8 3 2 2 10 2 2" xfId="37135"/>
    <cellStyle name="Normal 8 3 2 2 10 3" xfId="26904"/>
    <cellStyle name="Normal 8 3 2 2 10 3 2" xfId="32296"/>
    <cellStyle name="Normal 8 3 2 2 10 4" xfId="26905"/>
    <cellStyle name="Normal 8 3 2 2 10 4 2" xfId="37134"/>
    <cellStyle name="Normal 8 3 2 2 10 5" xfId="32295"/>
    <cellStyle name="Normal 8 3 2 2 11" xfId="26906"/>
    <cellStyle name="Normal 8 3 2 2 11 2" xfId="37133"/>
    <cellStyle name="Normal 8 3 2 2 12" xfId="30344"/>
    <cellStyle name="Normal 8 3 2 2 12 2" xfId="32294"/>
    <cellStyle name="Normal 8 3 2 2 13" xfId="26901"/>
    <cellStyle name="Normal 8 3 2 2 14" xfId="37132"/>
    <cellStyle name="Normal 8 3 2 2 15" xfId="3660"/>
    <cellStyle name="Normal 8 3 2 2 2" xfId="1958"/>
    <cellStyle name="Normal 8 3 2 2 2 10" xfId="3661"/>
    <cellStyle name="Normal 8 3 2 2 2 2" xfId="26908"/>
    <cellStyle name="Normal 8 3 2 2 2 2 2" xfId="26909"/>
    <cellStyle name="Normal 8 3 2 2 2 2 2 2" xfId="26910"/>
    <cellStyle name="Normal 8 3 2 2 2 2 2 2 2" xfId="32293"/>
    <cellStyle name="Normal 8 3 2 2 2 2 2 3" xfId="32292"/>
    <cellStyle name="Normal 8 3 2 2 2 2 3" xfId="26911"/>
    <cellStyle name="Normal 8 3 2 2 2 2 3 2" xfId="37130"/>
    <cellStyle name="Normal 8 3 2 2 2 2 4" xfId="56527"/>
    <cellStyle name="Normal 8 3 2 2 2 3" xfId="26912"/>
    <cellStyle name="Normal 8 3 2 2 2 3 2" xfId="26913"/>
    <cellStyle name="Normal 8 3 2 2 2 3 2 2" xfId="26914"/>
    <cellStyle name="Normal 8 3 2 2 2 3 2 2 2" xfId="26915"/>
    <cellStyle name="Normal 8 3 2 2 2 3 2 2 2 2" xfId="32291"/>
    <cellStyle name="Normal 8 3 2 2 2 3 2 2 3" xfId="26916"/>
    <cellStyle name="Normal 8 3 2 2 2 3 2 2 3 2" xfId="37128"/>
    <cellStyle name="Normal 8 3 2 2 2 3 2 2 4" xfId="56526"/>
    <cellStyle name="Normal 8 3 2 2 2 3 2 3" xfId="26917"/>
    <cellStyle name="Normal 8 3 2 2 2 3 2 3 2" xfId="37129"/>
    <cellStyle name="Normal 8 3 2 2 2 3 2 4" xfId="26918"/>
    <cellStyle name="Normal 8 3 2 2 2 3 2 4 2" xfId="32290"/>
    <cellStyle name="Normal 8 3 2 2 2 3 2 5" xfId="26919"/>
    <cellStyle name="Normal 8 3 2 2 2 3 2 5 2" xfId="37126"/>
    <cellStyle name="Normal 8 3 2 2 2 3 2 6" xfId="56525"/>
    <cellStyle name="Normal 8 3 2 2 2 3 3" xfId="26920"/>
    <cellStyle name="Normal 8 3 2 2 2 3 3 2" xfId="26921"/>
    <cellStyle name="Normal 8 3 2 2 2 3 3 2 2" xfId="37127"/>
    <cellStyle name="Normal 8 3 2 2 2 3 3 3" xfId="26922"/>
    <cellStyle name="Normal 8 3 2 2 2 3 3 3 2" xfId="32289"/>
    <cellStyle name="Normal 8 3 2 2 2 3 3 4" xfId="37124"/>
    <cellStyle name="Normal 8 3 2 2 2 3 4" xfId="26923"/>
    <cellStyle name="Normal 8 3 2 2 2 3 4 2" xfId="56524"/>
    <cellStyle name="Normal 8 3 2 2 2 3 5" xfId="26924"/>
    <cellStyle name="Normal 8 3 2 2 2 3 5 2" xfId="37125"/>
    <cellStyle name="Normal 8 3 2 2 2 3 6" xfId="26925"/>
    <cellStyle name="Normal 8 3 2 2 2 3 6 2" xfId="32288"/>
    <cellStyle name="Normal 8 3 2 2 2 3 7" xfId="26926"/>
    <cellStyle name="Normal 8 3 2 2 2 3 7 2" xfId="37122"/>
    <cellStyle name="Normal 8 3 2 2 2 3 8" xfId="56523"/>
    <cellStyle name="Normal 8 3 2 2 2 4" xfId="26927"/>
    <cellStyle name="Normal 8 3 2 2 2 4 2" xfId="26928"/>
    <cellStyle name="Normal 8 3 2 2 2 4 2 2" xfId="37123"/>
    <cellStyle name="Normal 8 3 2 2 2 4 3" xfId="32287"/>
    <cellStyle name="Normal 8 3 2 2 2 5" xfId="26929"/>
    <cellStyle name="Normal 8 3 2 2 2 5 2" xfId="37120"/>
    <cellStyle name="Normal 8 3 2 2 2 6" xfId="26930"/>
    <cellStyle name="Normal 8 3 2 2 2 6 2" xfId="56522"/>
    <cellStyle name="Normal 8 3 2 2 2 7" xfId="30345"/>
    <cellStyle name="Normal 8 3 2 2 2 7 2" xfId="37121"/>
    <cellStyle name="Normal 8 3 2 2 2 8" xfId="26907"/>
    <cellStyle name="Normal 8 3 2 2 2 9" xfId="32286"/>
    <cellStyle name="Normal 8 3 2 2 2_Risikomatrise samlet 2012" xfId="26931"/>
    <cellStyle name="Normal 8 3 2 2 3" xfId="1959"/>
    <cellStyle name="Normal 8 3 2 2 3 2" xfId="26933"/>
    <cellStyle name="Normal 8 3 2 2 3 2 2" xfId="26934"/>
    <cellStyle name="Normal 8 3 2 2 3 2 2 2" xfId="37118"/>
    <cellStyle name="Normal 8 3 2 2 3 2 3" xfId="56521"/>
    <cellStyle name="Normal 8 3 2 2 3 3" xfId="26935"/>
    <cellStyle name="Normal 8 3 2 2 3 3 2" xfId="37117"/>
    <cellStyle name="Normal 8 3 2 2 3 4" xfId="26936"/>
    <cellStyle name="Normal 8 3 2 2 3 4 2" xfId="37119"/>
    <cellStyle name="Normal 8 3 2 2 3 5" xfId="30346"/>
    <cellStyle name="Normal 8 3 2 2 3 5 2" xfId="32285"/>
    <cellStyle name="Normal 8 3 2 2 3 6" xfId="26932"/>
    <cellStyle name="Normal 8 3 2 2 3 7" xfId="37115"/>
    <cellStyle name="Normal 8 3 2 2 3 8" xfId="3662"/>
    <cellStyle name="Normal 8 3 2 2 4" xfId="1960"/>
    <cellStyle name="Normal 8 3 2 2 4 2" xfId="26938"/>
    <cellStyle name="Normal 8 3 2 2 4 2 2" xfId="26939"/>
    <cellStyle name="Normal 8 3 2 2 4 2 2 2" xfId="56520"/>
    <cellStyle name="Normal 8 3 2 2 4 2 3" xfId="34723"/>
    <cellStyle name="Normal 8 3 2 2 4 3" xfId="26940"/>
    <cellStyle name="Normal 8 3 2 2 4 3 2" xfId="37116"/>
    <cellStyle name="Normal 8 3 2 2 4 4" xfId="26941"/>
    <cellStyle name="Normal 8 3 2 2 4 4 2" xfId="36930"/>
    <cellStyle name="Normal 8 3 2 2 4 5" xfId="30347"/>
    <cellStyle name="Normal 8 3 2 2 4 5 2" xfId="32284"/>
    <cellStyle name="Normal 8 3 2 2 4 6" xfId="26937"/>
    <cellStyle name="Normal 8 3 2 2 4 7" xfId="37112"/>
    <cellStyle name="Normal 8 3 2 2 4 8" xfId="3663"/>
    <cellStyle name="Normal 8 3 2 2 5" xfId="1961"/>
    <cellStyle name="Normal 8 3 2 2 5 2" xfId="26943"/>
    <cellStyle name="Normal 8 3 2 2 5 2 2" xfId="26944"/>
    <cellStyle name="Normal 8 3 2 2 5 2 2 2" xfId="56519"/>
    <cellStyle name="Normal 8 3 2 2 5 2 3" xfId="37114"/>
    <cellStyle name="Normal 8 3 2 2 5 3" xfId="26945"/>
    <cellStyle name="Normal 8 3 2 2 5 3 2" xfId="37113"/>
    <cellStyle name="Normal 8 3 2 2 5 4" xfId="26946"/>
    <cellStyle name="Normal 8 3 2 2 5 4 2" xfId="32283"/>
    <cellStyle name="Normal 8 3 2 2 5 5" xfId="30348"/>
    <cellStyle name="Normal 8 3 2 2 5 5 2" xfId="37109"/>
    <cellStyle name="Normal 8 3 2 2 5 6" xfId="26942"/>
    <cellStyle name="Normal 8 3 2 2 5 7" xfId="56518"/>
    <cellStyle name="Normal 8 3 2 2 5 8" xfId="3664"/>
    <cellStyle name="Normal 8 3 2 2 6" xfId="26947"/>
    <cellStyle name="Normal 8 3 2 2 6 2" xfId="26948"/>
    <cellStyle name="Normal 8 3 2 2 6 2 2" xfId="26949"/>
    <cellStyle name="Normal 8 3 2 2 6 2 2 2" xfId="26950"/>
    <cellStyle name="Normal 8 3 2 2 6 2 2 2 2" xfId="53792"/>
    <cellStyle name="Normal 8 3 2 2 6 2 2 3" xfId="37110"/>
    <cellStyle name="Normal 8 3 2 2 6 2 3" xfId="26951"/>
    <cellStyle name="Normal 8 3 2 2 6 2 3 2" xfId="32282"/>
    <cellStyle name="Normal 8 3 2 2 6 2 4" xfId="26952"/>
    <cellStyle name="Normal 8 3 2 2 6 2 4 2" xfId="37107"/>
    <cellStyle name="Normal 8 3 2 2 6 2 5" xfId="26953"/>
    <cellStyle name="Normal 8 3 2 2 6 2 5 2" xfId="56516"/>
    <cellStyle name="Normal 8 3 2 2 6 2 6" xfId="32281"/>
    <cellStyle name="Normal 8 3 2 2 6 3" xfId="26954"/>
    <cellStyle name="Normal 8 3 2 2 6 3 2" xfId="26955"/>
    <cellStyle name="Normal 8 3 2 2 6 3 2 2" xfId="37102"/>
    <cellStyle name="Normal 8 3 2 2 6 3 3" xfId="26956"/>
    <cellStyle name="Normal 8 3 2 2 6 3 3 2" xfId="56515"/>
    <cellStyle name="Normal 8 3 2 2 6 3 4" xfId="37106"/>
    <cellStyle name="Normal 8 3 2 2 6 4" xfId="26957"/>
    <cellStyle name="Normal 8 3 2 2 6 4 2" xfId="33715"/>
    <cellStyle name="Normal 8 3 2 2 6 5" xfId="26958"/>
    <cellStyle name="Normal 8 3 2 2 6 5 2" xfId="37111"/>
    <cellStyle name="Normal 8 3 2 2 6 6" xfId="26959"/>
    <cellStyle name="Normal 8 3 2 2 6 6 2" xfId="37105"/>
    <cellStyle name="Normal 8 3 2 2 6 7" xfId="26960"/>
    <cellStyle name="Normal 8 3 2 2 6 7 2" xfId="53791"/>
    <cellStyle name="Normal 8 3 2 2 6 8" xfId="37103"/>
    <cellStyle name="Normal 8 3 2 2 7" xfId="26961"/>
    <cellStyle name="Normal 8 3 2 2 7 2" xfId="26962"/>
    <cellStyle name="Normal 8 3 2 2 7 2 2" xfId="26963"/>
    <cellStyle name="Normal 8 3 2 2 7 2 2 2" xfId="26964"/>
    <cellStyle name="Normal 8 3 2 2 7 2 2 2 2" xfId="31762"/>
    <cellStyle name="Normal 8 3 2 2 7 2 2 3" xfId="37101"/>
    <cellStyle name="Normal 8 3 2 2 7 2 3" xfId="26965"/>
    <cellStyle name="Normal 8 3 2 2 7 2 3 2" xfId="32280"/>
    <cellStyle name="Normal 8 3 2 2 7 2 4" xfId="26966"/>
    <cellStyle name="Normal 8 3 2 2 7 2 4 2" xfId="56514"/>
    <cellStyle name="Normal 8 3 2 2 7 2 5" xfId="26967"/>
    <cellStyle name="Normal 8 3 2 2 7 2 5 2" xfId="54418"/>
    <cellStyle name="Normal 8 3 2 2 7 2 6" xfId="54414"/>
    <cellStyle name="Normal 8 3 2 2 7 3" xfId="26968"/>
    <cellStyle name="Normal 8 3 2 2 7 3 2" xfId="26969"/>
    <cellStyle name="Normal 8 3 2 2 7 3 2 2" xfId="30774"/>
    <cellStyle name="Normal 8 3 2 2 7 3 3" xfId="26970"/>
    <cellStyle name="Normal 8 3 2 2 7 3 3 2" xfId="37100"/>
    <cellStyle name="Normal 8 3 2 2 7 3 4" xfId="37099"/>
    <cellStyle name="Normal 8 3 2 2 7 4" xfId="26971"/>
    <cellStyle name="Normal 8 3 2 2 7 4 2" xfId="37098"/>
    <cellStyle name="Normal 8 3 2 2 7 5" xfId="26972"/>
    <cellStyle name="Normal 8 3 2 2 7 5 2" xfId="37097"/>
    <cellStyle name="Normal 8 3 2 2 7 6" xfId="26973"/>
    <cellStyle name="Normal 8 3 2 2 7 6 2" xfId="37096"/>
    <cellStyle name="Normal 8 3 2 2 7 7" xfId="26974"/>
    <cellStyle name="Normal 8 3 2 2 7 7 2" xfId="37095"/>
    <cellStyle name="Normal 8 3 2 2 7 8" xfId="37094"/>
    <cellStyle name="Normal 8 3 2 2 8" xfId="26975"/>
    <cellStyle name="Normal 8 3 2 2 8 2" xfId="26976"/>
    <cellStyle name="Normal 8 3 2 2 8 2 2" xfId="26977"/>
    <cellStyle name="Normal 8 3 2 2 8 2 2 2" xfId="26978"/>
    <cellStyle name="Normal 8 3 2 2 8 2 2 2 2" xfId="37093"/>
    <cellStyle name="Normal 8 3 2 2 8 2 2 3" xfId="37104"/>
    <cellStyle name="Normal 8 3 2 2 8 2 3" xfId="26979"/>
    <cellStyle name="Normal 8 3 2 2 8 2 3 2" xfId="37092"/>
    <cellStyle name="Normal 8 3 2 2 8 2 4" xfId="26980"/>
    <cellStyle name="Normal 8 3 2 2 8 2 4 2" xfId="37091"/>
    <cellStyle name="Normal 8 3 2 2 8 2 5" xfId="26981"/>
    <cellStyle name="Normal 8 3 2 2 8 2 5 2" xfId="37090"/>
    <cellStyle name="Normal 8 3 2 2 8 2 6" xfId="37089"/>
    <cellStyle name="Normal 8 3 2 2 8 3" xfId="26982"/>
    <cellStyle name="Normal 8 3 2 2 8 3 2" xfId="26983"/>
    <cellStyle name="Normal 8 3 2 2 8 3 2 2" xfId="32279"/>
    <cellStyle name="Normal 8 3 2 2 8 3 3" xfId="26984"/>
    <cellStyle name="Normal 8 3 2 2 8 3 3 2" xfId="37074"/>
    <cellStyle name="Normal 8 3 2 2 8 3 4" xfId="56513"/>
    <cellStyle name="Normal 8 3 2 2 8 4" xfId="26985"/>
    <cellStyle name="Normal 8 3 2 2 8 4 2" xfId="37088"/>
    <cellStyle name="Normal 8 3 2 2 8 5" xfId="26986"/>
    <cellStyle name="Normal 8 3 2 2 8 5 2" xfId="37087"/>
    <cellStyle name="Normal 8 3 2 2 8 6" xfId="26987"/>
    <cellStyle name="Normal 8 3 2 2 8 6 2" xfId="37086"/>
    <cellStyle name="Normal 8 3 2 2 8 7" xfId="26988"/>
    <cellStyle name="Normal 8 3 2 2 8 7 2" xfId="37085"/>
    <cellStyle name="Normal 8 3 2 2 8 8" xfId="26989"/>
    <cellStyle name="Normal 8 3 2 2 8 8 2" xfId="37084"/>
    <cellStyle name="Normal 8 3 2 2 8 9" xfId="37083"/>
    <cellStyle name="Normal 8 3 2 2 9" xfId="26990"/>
    <cellStyle name="Normal 8 3 2 2 9 2" xfId="26991"/>
    <cellStyle name="Normal 8 3 2 2 9 2 2" xfId="26992"/>
    <cellStyle name="Normal 8 3 2 2 9 2 2 2" xfId="26993"/>
    <cellStyle name="Normal 8 3 2 2 9 2 2 2 2" xfId="37082"/>
    <cellStyle name="Normal 8 3 2 2 9 2 2 3" xfId="37081"/>
    <cellStyle name="Normal 8 3 2 2 9 2 3" xfId="26994"/>
    <cellStyle name="Normal 8 3 2 2 9 2 3 2" xfId="37080"/>
    <cellStyle name="Normal 8 3 2 2 9 2 4" xfId="26995"/>
    <cellStyle name="Normal 8 3 2 2 9 2 4 2" xfId="37079"/>
    <cellStyle name="Normal 8 3 2 2 9 2 5" xfId="26996"/>
    <cellStyle name="Normal 8 3 2 2 9 2 5 2" xfId="37078"/>
    <cellStyle name="Normal 8 3 2 2 9 2 6" xfId="37077"/>
    <cellStyle name="Normal 8 3 2 2 9 3" xfId="26997"/>
    <cellStyle name="Normal 8 3 2 2 9 3 2" xfId="26998"/>
    <cellStyle name="Normal 8 3 2 2 9 3 2 2" xfId="37076"/>
    <cellStyle name="Normal 8 3 2 2 9 3 3" xfId="37075"/>
    <cellStyle name="Normal 8 3 2 2 9 4" xfId="26999"/>
    <cellStyle name="Normal 8 3 2 2 9 4 2" xfId="32278"/>
    <cellStyle name="Normal 8 3 2 2 9 5" xfId="27000"/>
    <cellStyle name="Normal 8 3 2 2 9 5 2" xfId="56512"/>
    <cellStyle name="Normal 8 3 2 2 9 6" xfId="27001"/>
    <cellStyle name="Normal 8 3 2 2 9 6 2" xfId="37073"/>
    <cellStyle name="Normal 8 3 2 2 9 7" xfId="27002"/>
    <cellStyle name="Normal 8 3 2 2 9 7 2" xfId="37072"/>
    <cellStyle name="Normal 8 3 2 2 9 8" xfId="37071"/>
    <cellStyle name="Normal 8 3 2 2_Risikomatrise BM 2012" xfId="27003"/>
    <cellStyle name="Normal 8 3 2 3" xfId="1962"/>
    <cellStyle name="Normal 8 3 2 3 2" xfId="27005"/>
    <cellStyle name="Normal 8 3 2 3 2 2" xfId="27006"/>
    <cellStyle name="Normal 8 3 2 3 2 2 2" xfId="27007"/>
    <cellStyle name="Normal 8 3 2 3 2 2 2 2" xfId="27008"/>
    <cellStyle name="Normal 8 3 2 3 2 2 2 2 2" xfId="37070"/>
    <cellStyle name="Normal 8 3 2 3 2 2 2 3" xfId="37069"/>
    <cellStyle name="Normal 8 3 2 3 2 2 3" xfId="27009"/>
    <cellStyle name="Normal 8 3 2 3 2 2 3 2" xfId="53790"/>
    <cellStyle name="Normal 8 3 2 3 2 2 4" xfId="27010"/>
    <cellStyle name="Normal 8 3 2 3 2 2 4 2" xfId="37067"/>
    <cellStyle name="Normal 8 3 2 3 2 2 5" xfId="27011"/>
    <cellStyle name="Normal 8 3 2 3 2 2 5 2" xfId="37066"/>
    <cellStyle name="Normal 8 3 2 3 2 2 6" xfId="37065"/>
    <cellStyle name="Normal 8 3 2 3 2 3" xfId="27012"/>
    <cellStyle name="Normal 8 3 2 3 2 3 2" xfId="27013"/>
    <cellStyle name="Normal 8 3 2 3 2 3 2 2" xfId="37064"/>
    <cellStyle name="Normal 8 3 2 3 2 3 3" xfId="27014"/>
    <cellStyle name="Normal 8 3 2 3 2 3 3 2" xfId="37063"/>
    <cellStyle name="Normal 8 3 2 3 2 3 4" xfId="30773"/>
    <cellStyle name="Normal 8 3 2 3 2 4" xfId="27015"/>
    <cellStyle name="Normal 8 3 2 3 2 4 2" xfId="33714"/>
    <cellStyle name="Normal 8 3 2 3 2 5" xfId="27016"/>
    <cellStyle name="Normal 8 3 2 3 2 5 2" xfId="37068"/>
    <cellStyle name="Normal 8 3 2 3 2 6" xfId="27017"/>
    <cellStyle name="Normal 8 3 2 3 2 6 2" xfId="53789"/>
    <cellStyle name="Normal 8 3 2 3 2 7" xfId="27018"/>
    <cellStyle name="Normal 8 3 2 3 2 7 2" xfId="37061"/>
    <cellStyle name="Normal 8 3 2 3 2 8" xfId="37060"/>
    <cellStyle name="Normal 8 3 2 3 3" xfId="27019"/>
    <cellStyle name="Normal 8 3 2 3 3 2" xfId="27020"/>
    <cellStyle name="Normal 8 3 2 3 3 2 2" xfId="27021"/>
    <cellStyle name="Normal 8 3 2 3 3 2 2 2" xfId="27022"/>
    <cellStyle name="Normal 8 3 2 3 3 2 2 2 2" xfId="32277"/>
    <cellStyle name="Normal 8 3 2 3 3 2 2 3" xfId="56511"/>
    <cellStyle name="Normal 8 3 2 3 3 2 3" xfId="27023"/>
    <cellStyle name="Normal 8 3 2 3 3 2 3 2" xfId="37059"/>
    <cellStyle name="Normal 8 3 2 3 3 2 4" xfId="27024"/>
    <cellStyle name="Normal 8 3 2 3 3 2 4 2" xfId="37058"/>
    <cellStyle name="Normal 8 3 2 3 3 2 5" xfId="27025"/>
    <cellStyle name="Normal 8 3 2 3 3 2 5 2" xfId="33713"/>
    <cellStyle name="Normal 8 3 2 3 3 2 6" xfId="37062"/>
    <cellStyle name="Normal 8 3 2 3 3 3" xfId="27026"/>
    <cellStyle name="Normal 8 3 2 3 3 3 2" xfId="27027"/>
    <cellStyle name="Normal 8 3 2 3 3 3 2 2" xfId="55535"/>
    <cellStyle name="Normal 8 3 2 3 3 3 3" xfId="27028"/>
    <cellStyle name="Normal 8 3 2 3 3 3 3 2" xfId="37056"/>
    <cellStyle name="Normal 8 3 2 3 3 3 4" xfId="37055"/>
    <cellStyle name="Normal 8 3 2 3 3 4" xfId="27029"/>
    <cellStyle name="Normal 8 3 2 3 3 4 2" xfId="37054"/>
    <cellStyle name="Normal 8 3 2 3 3 5" xfId="27030"/>
    <cellStyle name="Normal 8 3 2 3 3 5 2" xfId="37053"/>
    <cellStyle name="Normal 8 3 2 3 3 6" xfId="27031"/>
    <cellStyle name="Normal 8 3 2 3 3 6 2" xfId="30771"/>
    <cellStyle name="Normal 8 3 2 3 3 7" xfId="27032"/>
    <cellStyle name="Normal 8 3 2 3 3 7 2" xfId="37052"/>
    <cellStyle name="Normal 8 3 2 3 3 8" xfId="27033"/>
    <cellStyle name="Normal 8 3 2 3 3 8 2" xfId="37051"/>
    <cellStyle name="Normal 8 3 2 3 3 9" xfId="37050"/>
    <cellStyle name="Normal 8 3 2 3 4" xfId="27034"/>
    <cellStyle name="Normal 8 3 2 3 4 2" xfId="27035"/>
    <cellStyle name="Normal 8 3 2 3 4 2 2" xfId="37049"/>
    <cellStyle name="Normal 8 3 2 3 4 3" xfId="27036"/>
    <cellStyle name="Normal 8 3 2 3 4 3 2" xfId="37048"/>
    <cellStyle name="Normal 8 3 2 3 4 4" xfId="27037"/>
    <cellStyle name="Normal 8 3 2 3 4 4 2" xfId="30770"/>
    <cellStyle name="Normal 8 3 2 3 4 5" xfId="37047"/>
    <cellStyle name="Normal 8 3 2 3 5" xfId="27038"/>
    <cellStyle name="Normal 8 3 2 3 5 2" xfId="32276"/>
    <cellStyle name="Normal 8 3 2 3 6" xfId="30349"/>
    <cellStyle name="Normal 8 3 2 3 6 2" xfId="37045"/>
    <cellStyle name="Normal 8 3 2 3 7" xfId="27004"/>
    <cellStyle name="Normal 8 3 2 3 8" xfId="56510"/>
    <cellStyle name="Normal 8 3 2 3 9" xfId="3665"/>
    <cellStyle name="Normal 8 3 2 4" xfId="1963"/>
    <cellStyle name="Normal 8 3 2 4 10" xfId="27040"/>
    <cellStyle name="Normal 8 3 2 4 10 2" xfId="37046"/>
    <cellStyle name="Normal 8 3 2 4 11" xfId="27041"/>
    <cellStyle name="Normal 8 3 2 4 11 2" xfId="32275"/>
    <cellStyle name="Normal 8 3 2 4 12" xfId="27039"/>
    <cellStyle name="Normal 8 3 2 4 12 2" xfId="37042"/>
    <cellStyle name="Normal 8 3 2 4 13" xfId="56509"/>
    <cellStyle name="Normal 8 3 2 4 14" xfId="37031"/>
    <cellStyle name="Normal 8 3 2 4 15" xfId="33712"/>
    <cellStyle name="Normal 8 3 2 4 16" xfId="37057"/>
    <cellStyle name="Normal 8 3 2 4 17" xfId="3666"/>
    <cellStyle name="Normal 8 3 2 4 2" xfId="27042"/>
    <cellStyle name="Normal 8 3 2 4 2 2" xfId="27043"/>
    <cellStyle name="Normal 8 3 2 4 2 2 2" xfId="37044"/>
    <cellStyle name="Normal 8 3 2 4 2 3" xfId="37043"/>
    <cellStyle name="Normal 8 3 2 4 3" xfId="27044"/>
    <cellStyle name="Normal 8 3 2 4 3 2" xfId="27045"/>
    <cellStyle name="Normal 8 3 2 4 3 2 2" xfId="27046"/>
    <cellStyle name="Normal 8 3 2 4 3 2 2 2" xfId="27047"/>
    <cellStyle name="Normal 8 3 2 4 3 2 2 2 2" xfId="32274"/>
    <cellStyle name="Normal 8 3 2 4 3 2 2 3" xfId="37041"/>
    <cellStyle name="Normal 8 3 2 4 3 2 3" xfId="27048"/>
    <cellStyle name="Normal 8 3 2 4 3 2 3 2" xfId="53788"/>
    <cellStyle name="Normal 8 3 2 4 3 2 4" xfId="27049"/>
    <cellStyle name="Normal 8 3 2 4 3 2 4 2" xfId="53787"/>
    <cellStyle name="Normal 8 3 2 4 3 2 5" xfId="27050"/>
    <cellStyle name="Normal 8 3 2 4 3 2 5 2" xfId="53786"/>
    <cellStyle name="Normal 8 3 2 4 3 2 6" xfId="37038"/>
    <cellStyle name="Normal 8 3 2 4 3 3" xfId="27051"/>
    <cellStyle name="Normal 8 3 2 4 3 3 2" xfId="27052"/>
    <cellStyle name="Normal 8 3 2 4 3 3 2 2" xfId="37037"/>
    <cellStyle name="Normal 8 3 2 4 3 3 3" xfId="27053"/>
    <cellStyle name="Normal 8 3 2 4 3 3 3 2" xfId="37036"/>
    <cellStyle name="Normal 8 3 2 4 3 3 4" xfId="37035"/>
    <cellStyle name="Normal 8 3 2 4 3 4" xfId="27054"/>
    <cellStyle name="Normal 8 3 2 4 3 4 2" xfId="33710"/>
    <cellStyle name="Normal 8 3 2 4 3 5" xfId="27055"/>
    <cellStyle name="Normal 8 3 2 4 3 5 2" xfId="37039"/>
    <cellStyle name="Normal 8 3 2 4 3 6" xfId="27056"/>
    <cellStyle name="Normal 8 3 2 4 3 6 2" xfId="37034"/>
    <cellStyle name="Normal 8 3 2 4 3 7" xfId="27057"/>
    <cellStyle name="Normal 8 3 2 4 3 7 2" xfId="37033"/>
    <cellStyle name="Normal 8 3 2 4 3 8" xfId="37032"/>
    <cellStyle name="Normal 8 3 2 4 4" xfId="27058"/>
    <cellStyle name="Normal 8 3 2 4 4 2" xfId="27059"/>
    <cellStyle name="Normal 8 3 2 4 4 2 2" xfId="27060"/>
    <cellStyle name="Normal 8 3 2 4 4 2 2 2" xfId="27061"/>
    <cellStyle name="Normal 8 3 2 4 4 2 2 2 2" xfId="34722"/>
    <cellStyle name="Normal 8 3 2 4 4 2 2 3" xfId="33711"/>
    <cellStyle name="Normal 8 3 2 4 4 2 3" xfId="27062"/>
    <cellStyle name="Normal 8 3 2 4 4 2 3 2" xfId="37040"/>
    <cellStyle name="Normal 8 3 2 4 4 2 4" xfId="27063"/>
    <cellStyle name="Normal 8 3 2 4 4 2 4 2" xfId="53785"/>
    <cellStyle name="Normal 8 3 2 4 4 2 5" xfId="27064"/>
    <cellStyle name="Normal 8 3 2 4 4 2 5 2" xfId="37029"/>
    <cellStyle name="Normal 8 3 2 4 4 2 6" xfId="37028"/>
    <cellStyle name="Normal 8 3 2 4 4 3" xfId="27065"/>
    <cellStyle name="Normal 8 3 2 4 4 3 2" xfId="27066"/>
    <cellStyle name="Normal 8 3 2 4 4 3 2 2" xfId="37027"/>
    <cellStyle name="Normal 8 3 2 4 4 3 3" xfId="27067"/>
    <cellStyle name="Normal 8 3 2 4 4 3 3 2" xfId="37026"/>
    <cellStyle name="Normal 8 3 2 4 4 3 4" xfId="37025"/>
    <cellStyle name="Normal 8 3 2 4 4 4" xfId="27068"/>
    <cellStyle name="Normal 8 3 2 4 4 4 2" xfId="37024"/>
    <cellStyle name="Normal 8 3 2 4 4 5" xfId="27069"/>
    <cellStyle name="Normal 8 3 2 4 4 5 2" xfId="37023"/>
    <cellStyle name="Normal 8 3 2 4 4 6" xfId="27070"/>
    <cellStyle name="Normal 8 3 2 4 4 6 2" xfId="37022"/>
    <cellStyle name="Normal 8 3 2 4 4 7" xfId="27071"/>
    <cellStyle name="Normal 8 3 2 4 4 7 2" xfId="33709"/>
    <cellStyle name="Normal 8 3 2 4 4 8" xfId="37030"/>
    <cellStyle name="Normal 8 3 2 4 5" xfId="27072"/>
    <cellStyle name="Normal 8 3 2 4 5 2" xfId="27073"/>
    <cellStyle name="Normal 8 3 2 4 5 2 2" xfId="27074"/>
    <cellStyle name="Normal 8 3 2 4 5 2 2 2" xfId="53784"/>
    <cellStyle name="Normal 8 3 2 4 5 2 3" xfId="37020"/>
    <cellStyle name="Normal 8 3 2 4 5 3" xfId="27075"/>
    <cellStyle name="Normal 8 3 2 4 5 3 2" xfId="37019"/>
    <cellStyle name="Normal 8 3 2 4 5 4" xfId="27076"/>
    <cellStyle name="Normal 8 3 2 4 5 4 2" xfId="37018"/>
    <cellStyle name="Normal 8 3 2 4 5 5" xfId="27077"/>
    <cellStyle name="Normal 8 3 2 4 5 5 2" xfId="37017"/>
    <cellStyle name="Normal 8 3 2 4 5 6" xfId="33708"/>
    <cellStyle name="Normal 8 3 2 4 6" xfId="27078"/>
    <cellStyle name="Normal 8 3 2 4 6 2" xfId="27079"/>
    <cellStyle name="Normal 8 3 2 4 6 2 2" xfId="37021"/>
    <cellStyle name="Normal 8 3 2 4 6 3" xfId="27080"/>
    <cellStyle name="Normal 8 3 2 4 6 3 2" xfId="53783"/>
    <cellStyle name="Normal 8 3 2 4 6 4" xfId="37015"/>
    <cellStyle name="Normal 8 3 2 4 7" xfId="27081"/>
    <cellStyle name="Normal 8 3 2 4 7 2" xfId="37014"/>
    <cellStyle name="Normal 8 3 2 4 8" xfId="27082"/>
    <cellStyle name="Normal 8 3 2 4 8 2" xfId="37013"/>
    <cellStyle name="Normal 8 3 2 4 9" xfId="27083"/>
    <cellStyle name="Normal 8 3 2 4 9 2" xfId="37012"/>
    <cellStyle name="Normal 8 3 2 5" xfId="1964"/>
    <cellStyle name="Normal 8 3 2 5 10" xfId="27085"/>
    <cellStyle name="Normal 8 3 2 5 10 2" xfId="33707"/>
    <cellStyle name="Normal 8 3 2 5 11" xfId="27086"/>
    <cellStyle name="Normal 8 3 2 5 11 2" xfId="37016"/>
    <cellStyle name="Normal 8 3 2 5 12" xfId="27084"/>
    <cellStyle name="Normal 8 3 2 5 12 2" xfId="53782"/>
    <cellStyle name="Normal 8 3 2 5 13" xfId="37010"/>
    <cellStyle name="Normal 8 3 2 5 14" xfId="37009"/>
    <cellStyle name="Normal 8 3 2 5 15" xfId="37008"/>
    <cellStyle name="Normal 8 3 2 5 16" xfId="37007"/>
    <cellStyle name="Normal 8 3 2 5 17" xfId="3667"/>
    <cellStyle name="Normal 8 3 2 5 2" xfId="27087"/>
    <cellStyle name="Normal 8 3 2 5 2 2" xfId="27088"/>
    <cellStyle name="Normal 8 3 2 5 2 2 2" xfId="33706"/>
    <cellStyle name="Normal 8 3 2 5 2 3" xfId="37011"/>
    <cellStyle name="Normal 8 3 2 5 3" xfId="27089"/>
    <cellStyle name="Normal 8 3 2 5 3 2" xfId="27090"/>
    <cellStyle name="Normal 8 3 2 5 3 2 2" xfId="27091"/>
    <cellStyle name="Normal 8 3 2 5 3 2 2 2" xfId="27092"/>
    <cellStyle name="Normal 8 3 2 5 3 2 2 2 2" xfId="53780"/>
    <cellStyle name="Normal 8 3 2 5 3 2 2 3" xfId="37005"/>
    <cellStyle name="Normal 8 3 2 5 3 2 3" xfId="27093"/>
    <cellStyle name="Normal 8 3 2 5 3 2 3 2" xfId="37004"/>
    <cellStyle name="Normal 8 3 2 5 3 2 4" xfId="27094"/>
    <cellStyle name="Normal 8 3 2 5 3 2 4 2" xfId="37003"/>
    <cellStyle name="Normal 8 3 2 5 3 2 5" xfId="27095"/>
    <cellStyle name="Normal 8 3 2 5 3 2 5 2" xfId="30769"/>
    <cellStyle name="Normal 8 3 2 5 3 2 6" xfId="33705"/>
    <cellStyle name="Normal 8 3 2 5 3 3" xfId="27096"/>
    <cellStyle name="Normal 8 3 2 5 3 3 2" xfId="27097"/>
    <cellStyle name="Normal 8 3 2 5 3 3 2 2" xfId="37006"/>
    <cellStyle name="Normal 8 3 2 5 3 3 3" xfId="27098"/>
    <cellStyle name="Normal 8 3 2 5 3 3 3 2" xfId="33365"/>
    <cellStyle name="Normal 8 3 2 5 3 3 4" xfId="53781"/>
    <cellStyle name="Normal 8 3 2 5 3 4" xfId="27099"/>
    <cellStyle name="Normal 8 3 2 5 3 4 2" xfId="34721"/>
    <cellStyle name="Normal 8 3 2 5 3 5" xfId="27100"/>
    <cellStyle name="Normal 8 3 2 5 3 5 2" xfId="37001"/>
    <cellStyle name="Normal 8 3 2 5 3 6" xfId="27101"/>
    <cellStyle name="Normal 8 3 2 5 3 6 2" xfId="36944"/>
    <cellStyle name="Normal 8 3 2 5 3 7" xfId="27102"/>
    <cellStyle name="Normal 8 3 2 5 3 7 2" xfId="37000"/>
    <cellStyle name="Normal 8 3 2 5 3 8" xfId="36999"/>
    <cellStyle name="Normal 8 3 2 5 4" xfId="27103"/>
    <cellStyle name="Normal 8 3 2 5 4 2" xfId="27104"/>
    <cellStyle name="Normal 8 3 2 5 4 2 2" xfId="27105"/>
    <cellStyle name="Normal 8 3 2 5 4 2 2 2" xfId="27106"/>
    <cellStyle name="Normal 8 3 2 5 4 2 2 2 2" xfId="36997"/>
    <cellStyle name="Normal 8 3 2 5 4 2 2 3" xfId="36998"/>
    <cellStyle name="Normal 8 3 2 5 4 2 3" xfId="27107"/>
    <cellStyle name="Normal 8 3 2 5 4 2 3 2" xfId="33704"/>
    <cellStyle name="Normal 8 3 2 5 4 2 4" xfId="27108"/>
    <cellStyle name="Normal 8 3 2 5 4 2 4 2" xfId="37002"/>
    <cellStyle name="Normal 8 3 2 5 4 2 5" xfId="27109"/>
    <cellStyle name="Normal 8 3 2 5 4 2 5 2" xfId="55533"/>
    <cellStyle name="Normal 8 3 2 5 4 2 6" xfId="36996"/>
    <cellStyle name="Normal 8 3 2 5 4 3" xfId="27110"/>
    <cellStyle name="Normal 8 3 2 5 4 3 2" xfId="27111"/>
    <cellStyle name="Normal 8 3 2 5 4 3 2 2" xfId="36971"/>
    <cellStyle name="Normal 8 3 2 5 4 3 3" xfId="27112"/>
    <cellStyle name="Normal 8 3 2 5 4 3 3 2" xfId="36995"/>
    <cellStyle name="Normal 8 3 2 5 4 3 4" xfId="36994"/>
    <cellStyle name="Normal 8 3 2 5 4 4" xfId="27113"/>
    <cellStyle name="Normal 8 3 2 5 4 4 2" xfId="54746"/>
    <cellStyle name="Normal 8 3 2 5 4 5" xfId="27114"/>
    <cellStyle name="Normal 8 3 2 5 4 5 2" xfId="36993"/>
    <cellStyle name="Normal 8 3 2 5 4 6" xfId="27115"/>
    <cellStyle name="Normal 8 3 2 5 4 6 2" xfId="36992"/>
    <cellStyle name="Normal 8 3 2 5 4 7" xfId="27116"/>
    <cellStyle name="Normal 8 3 2 5 4 7 2" xfId="36991"/>
    <cellStyle name="Normal 8 3 2 5 4 8" xfId="36990"/>
    <cellStyle name="Normal 8 3 2 5 5" xfId="27117"/>
    <cellStyle name="Normal 8 3 2 5 5 2" xfId="27118"/>
    <cellStyle name="Normal 8 3 2 5 5 2 2" xfId="27119"/>
    <cellStyle name="Normal 8 3 2 5 5 2 2 2" xfId="36989"/>
    <cellStyle name="Normal 8 3 2 5 5 2 3" xfId="54745"/>
    <cellStyle name="Normal 8 3 2 5 5 3" xfId="27120"/>
    <cellStyle name="Normal 8 3 2 5 5 3 2" xfId="36988"/>
    <cellStyle name="Normal 8 3 2 5 5 4" xfId="27121"/>
    <cellStyle name="Normal 8 3 2 5 5 4 2" xfId="36987"/>
    <cellStyle name="Normal 8 3 2 5 5 5" xfId="27122"/>
    <cellStyle name="Normal 8 3 2 5 5 5 2" xfId="36986"/>
    <cellStyle name="Normal 8 3 2 5 5 6" xfId="54744"/>
    <cellStyle name="Normal 8 3 2 5 6" xfId="27123"/>
    <cellStyle name="Normal 8 3 2 5 6 2" xfId="27124"/>
    <cellStyle name="Normal 8 3 2 5 6 2 2" xfId="54413"/>
    <cellStyle name="Normal 8 3 2 5 6 3" xfId="27125"/>
    <cellStyle name="Normal 8 3 2 5 6 3 2" xfId="36985"/>
    <cellStyle name="Normal 8 3 2 5 6 4" xfId="36984"/>
    <cellStyle name="Normal 8 3 2 5 7" xfId="27126"/>
    <cellStyle name="Normal 8 3 2 5 7 2" xfId="36983"/>
    <cellStyle name="Normal 8 3 2 5 8" xfId="27127"/>
    <cellStyle name="Normal 8 3 2 5 8 2" xfId="36982"/>
    <cellStyle name="Normal 8 3 2 5 9" xfId="27128"/>
    <cellStyle name="Normal 8 3 2 5 9 2" xfId="30772"/>
    <cellStyle name="Normal 8 3 2 6" xfId="27129"/>
    <cellStyle name="Normal 8 3 2 6 2" xfId="27130"/>
    <cellStyle name="Normal 8 3 2 6 2 2" xfId="27131"/>
    <cellStyle name="Normal 8 3 2 6 2 2 2" xfId="33703"/>
    <cellStyle name="Normal 8 3 2 6 2 3" xfId="32273"/>
    <cellStyle name="Normal 8 3 2 6 3" xfId="27132"/>
    <cellStyle name="Normal 8 3 2 6 3 2" xfId="55530"/>
    <cellStyle name="Normal 8 3 2 6 4" xfId="36980"/>
    <cellStyle name="Normal 8 3 2 7" xfId="27133"/>
    <cellStyle name="Normal 8 3 2 7 2" xfId="27134"/>
    <cellStyle name="Normal 8 3 2 7 2 2" xfId="27135"/>
    <cellStyle name="Normal 8 3 2 7 2 2 2" xfId="36979"/>
    <cellStyle name="Normal 8 3 2 7 2 3" xfId="36978"/>
    <cellStyle name="Normal 8 3 2 7 3" xfId="27136"/>
    <cellStyle name="Normal 8 3 2 7 3 2" xfId="36977"/>
    <cellStyle name="Normal 8 3 2 7 4" xfId="36972"/>
    <cellStyle name="Normal 8 3 2 8" xfId="27137"/>
    <cellStyle name="Normal 8 3 2 8 2" xfId="27138"/>
    <cellStyle name="Normal 8 3 2 8 2 2" xfId="56507"/>
    <cellStyle name="Normal 8 3 2 8 3" xfId="36976"/>
    <cellStyle name="Normal 8 3 2 9" xfId="27139"/>
    <cellStyle name="Normal 8 3 2 9 2" xfId="36975"/>
    <cellStyle name="Normal 8 3 2_Risikomatrise samlet 2012" xfId="27140"/>
    <cellStyle name="Normal 8 3 3" xfId="1965"/>
    <cellStyle name="Normal 8 3 3 2" xfId="27142"/>
    <cellStyle name="Normal 8 3 3 2 2" xfId="27143"/>
    <cellStyle name="Normal 8 3 3 2 2 2" xfId="27144"/>
    <cellStyle name="Normal 8 3 3 2 2 2 2" xfId="36973"/>
    <cellStyle name="Normal 8 3 3 2 2 3" xfId="56508"/>
    <cellStyle name="Normal 8 3 3 2 3" xfId="27145"/>
    <cellStyle name="Normal 8 3 3 2 3 2" xfId="36974"/>
    <cellStyle name="Normal 8 3 3 2 4" xfId="32272"/>
    <cellStyle name="Normal 8 3 3 3" xfId="27146"/>
    <cellStyle name="Normal 8 3 3 3 2" xfId="27147"/>
    <cellStyle name="Normal 8 3 3 3 2 2" xfId="32271"/>
    <cellStyle name="Normal 8 3 3 3 3" xfId="32270"/>
    <cellStyle name="Normal 8 3 3 4" xfId="27148"/>
    <cellStyle name="Normal 8 3 3 4 2" xfId="32269"/>
    <cellStyle name="Normal 8 3 3 5" xfId="27149"/>
    <cellStyle name="Normal 8 3 3 5 2" xfId="36968"/>
    <cellStyle name="Normal 8 3 3 6" xfId="30350"/>
    <cellStyle name="Normal 8 3 3 6 2" xfId="56505"/>
    <cellStyle name="Normal 8 3 3 7" xfId="27141"/>
    <cellStyle name="Normal 8 3 3 8" xfId="30768"/>
    <cellStyle name="Normal 8 3 3 9" xfId="3668"/>
    <cellStyle name="Normal 8 3 3_Score samlet Q4 2011" xfId="27150"/>
    <cellStyle name="Normal 8 3 4" xfId="1966"/>
    <cellStyle name="Normal 8 3 4 10" xfId="27152"/>
    <cellStyle name="Normal 8 3 4 10 2" xfId="36969"/>
    <cellStyle name="Normal 8 3 4 11" xfId="27151"/>
    <cellStyle name="Normal 8 3 4 11 2" xfId="32268"/>
    <cellStyle name="Normal 8 3 4 12" xfId="33702"/>
    <cellStyle name="Normal 8 3 4 13" xfId="36981"/>
    <cellStyle name="Normal 8 3 4 14" xfId="57386"/>
    <cellStyle name="Normal 8 3 4 15" xfId="56504"/>
    <cellStyle name="Normal 8 3 4 16" xfId="3669"/>
    <cellStyle name="Normal 8 3 4 2" xfId="27153"/>
    <cellStyle name="Normal 8 3 4 2 2" xfId="27154"/>
    <cellStyle name="Normal 8 3 4 2 2 2" xfId="27155"/>
    <cellStyle name="Normal 8 3 4 2 2 2 2" xfId="36967"/>
    <cellStyle name="Normal 8 3 4 2 2 3" xfId="36966"/>
    <cellStyle name="Normal 8 3 4 2 3" xfId="27156"/>
    <cellStyle name="Normal 8 3 4 2 3 2" xfId="32267"/>
    <cellStyle name="Normal 8 3 4 2 4" xfId="33701"/>
    <cellStyle name="Normal 8 3 4 3" xfId="27157"/>
    <cellStyle name="Normal 8 3 4 3 2" xfId="27158"/>
    <cellStyle name="Normal 8 3 4 3 2 2" xfId="27159"/>
    <cellStyle name="Normal 8 3 4 3 2 2 2" xfId="36965"/>
    <cellStyle name="Normal 8 3 4 3 2 3" xfId="53779"/>
    <cellStyle name="Normal 8 3 4 3 3" xfId="27160"/>
    <cellStyle name="Normal 8 3 4 3 3 2" xfId="56503"/>
    <cellStyle name="Normal 8 3 4 3 4" xfId="54743"/>
    <cellStyle name="Normal 8 3 4 4" xfId="27161"/>
    <cellStyle name="Normal 8 3 4 4 2" xfId="27162"/>
    <cellStyle name="Normal 8 3 4 4 2 2" xfId="27163"/>
    <cellStyle name="Normal 8 3 4 4 2 2 2" xfId="36964"/>
    <cellStyle name="Normal 8 3 4 4 2 3" xfId="27164"/>
    <cellStyle name="Normal 8 3 4 4 2 3 2" xfId="32266"/>
    <cellStyle name="Normal 8 3 4 4 2 4" xfId="33700"/>
    <cellStyle name="Normal 8 3 4 4 3" xfId="27165"/>
    <cellStyle name="Normal 8 3 4 4 3 2" xfId="36963"/>
    <cellStyle name="Normal 8 3 4 4 4" xfId="27166"/>
    <cellStyle name="Normal 8 3 4 4 4 2" xfId="53778"/>
    <cellStyle name="Normal 8 3 4 4 5" xfId="27167"/>
    <cellStyle name="Normal 8 3 4 4 5 2" xfId="56502"/>
    <cellStyle name="Normal 8 3 4 4 6" xfId="36962"/>
    <cellStyle name="Normal 8 3 4 5" xfId="27168"/>
    <cellStyle name="Normal 8 3 4 5 2" xfId="27169"/>
    <cellStyle name="Normal 8 3 4 5 2 2" xfId="36961"/>
    <cellStyle name="Normal 8 3 4 5 3" xfId="27170"/>
    <cellStyle name="Normal 8 3 4 5 3 2" xfId="32265"/>
    <cellStyle name="Normal 8 3 4 5 4" xfId="33699"/>
    <cellStyle name="Normal 8 3 4 6" xfId="27171"/>
    <cellStyle name="Normal 8 3 4 6 2" xfId="36960"/>
    <cellStyle name="Normal 8 3 4 7" xfId="27172"/>
    <cellStyle name="Normal 8 3 4 7 2" xfId="55532"/>
    <cellStyle name="Normal 8 3 4 8" xfId="27173"/>
    <cellStyle name="Normal 8 3 4 8 2" xfId="56501"/>
    <cellStyle name="Normal 8 3 4 9" xfId="27174"/>
    <cellStyle name="Normal 8 3 4 9 2" xfId="36959"/>
    <cellStyle name="Normal 8 3 4_Risikomatrise samlet 2012" xfId="27175"/>
    <cellStyle name="Normal 8 3 5" xfId="1967"/>
    <cellStyle name="Normal 8 3 5 2" xfId="27177"/>
    <cellStyle name="Normal 8 3 5 2 2" xfId="27178"/>
    <cellStyle name="Normal 8 3 5 2 2 2" xfId="36958"/>
    <cellStyle name="Normal 8 3 5 2 3" xfId="33698"/>
    <cellStyle name="Normal 8 3 5 3" xfId="27179"/>
    <cellStyle name="Normal 8 3 5 3 2" xfId="36955"/>
    <cellStyle name="Normal 8 3 5 4" xfId="27180"/>
    <cellStyle name="Normal 8 3 5 4 2" xfId="53777"/>
    <cellStyle name="Normal 8 3 5 5" xfId="30351"/>
    <cellStyle name="Normal 8 3 5 5 2" xfId="36956"/>
    <cellStyle name="Normal 8 3 5 6" xfId="27176"/>
    <cellStyle name="Normal 8 3 5 7" xfId="32264"/>
    <cellStyle name="Normal 8 3 5 8" xfId="3670"/>
    <cellStyle name="Normal 8 3 6" xfId="1968"/>
    <cellStyle name="Normal 8 3 6 2" xfId="27182"/>
    <cellStyle name="Normal 8 3 6 2 2" xfId="27183"/>
    <cellStyle name="Normal 8 3 6 2 2 2" xfId="36957"/>
    <cellStyle name="Normal 8 3 6 2 3" xfId="36950"/>
    <cellStyle name="Normal 8 3 6 3" xfId="27184"/>
    <cellStyle name="Normal 8 3 6 3 2" xfId="56500"/>
    <cellStyle name="Normal 8 3 6 4" xfId="27185"/>
    <cellStyle name="Normal 8 3 6 4 2" xfId="36954"/>
    <cellStyle name="Normal 8 3 6 5" xfId="30352"/>
    <cellStyle name="Normal 8 3 6 5 2" xfId="36953"/>
    <cellStyle name="Normal 8 3 6 6" xfId="27181"/>
    <cellStyle name="Normal 8 3 6 7" xfId="36951"/>
    <cellStyle name="Normal 8 3 6 8" xfId="3671"/>
    <cellStyle name="Normal 8 3 7" xfId="1969"/>
    <cellStyle name="Normal 8 3 7 2" xfId="27187"/>
    <cellStyle name="Normal 8 3 7 2 2" xfId="27188"/>
    <cellStyle name="Normal 8 3 7 2 2 2" xfId="36952"/>
    <cellStyle name="Normal 8 3 7 2 3" xfId="32263"/>
    <cellStyle name="Normal 8 3 7 3" xfId="27189"/>
    <cellStyle name="Normal 8 3 7 3 2" xfId="32262"/>
    <cellStyle name="Normal 8 3 7 4" xfId="27190"/>
    <cellStyle name="Normal 8 3 7 4 2" xfId="36945"/>
    <cellStyle name="Normal 8 3 7 5" xfId="30353"/>
    <cellStyle name="Normal 8 3 7 5 2" xfId="56499"/>
    <cellStyle name="Normal 8 3 7 6" xfId="27186"/>
    <cellStyle name="Normal 8 3 7 7" xfId="36949"/>
    <cellStyle name="Normal 8 3 7 8" xfId="3672"/>
    <cellStyle name="Normal 8 3 8" xfId="27191"/>
    <cellStyle name="Normal 8 3 8 2" xfId="27192"/>
    <cellStyle name="Normal 8 3 8 2 2" xfId="27193"/>
    <cellStyle name="Normal 8 3 8 2 2 2" xfId="27194"/>
    <cellStyle name="Normal 8 3 8 2 2 2 2" xfId="36948"/>
    <cellStyle name="Normal 8 3 8 2 2 3" xfId="36941"/>
    <cellStyle name="Normal 8 3 8 2 3" xfId="27195"/>
    <cellStyle name="Normal 8 3 8 2 3 2" xfId="36946"/>
    <cellStyle name="Normal 8 3 8 2 4" xfId="27196"/>
    <cellStyle name="Normal 8 3 8 2 4 2" xfId="36947"/>
    <cellStyle name="Normal 8 3 8 2 5" xfId="27197"/>
    <cellStyle name="Normal 8 3 8 2 5 2" xfId="32261"/>
    <cellStyle name="Normal 8 3 8 2 6" xfId="32260"/>
    <cellStyle name="Normal 8 3 8 3" xfId="27198"/>
    <cellStyle name="Normal 8 3 8 3 2" xfId="27199"/>
    <cellStyle name="Normal 8 3 8 3 2 2" xfId="34720"/>
    <cellStyle name="Normal 8 3 8 3 3" xfId="27200"/>
    <cellStyle name="Normal 8 3 8 3 3 2" xfId="54412"/>
    <cellStyle name="Normal 8 3 8 3 4" xfId="36931"/>
    <cellStyle name="Normal 8 3 8 4" xfId="27201"/>
    <cellStyle name="Normal 8 3 8 4 2" xfId="36943"/>
    <cellStyle name="Normal 8 3 8 5" xfId="27202"/>
    <cellStyle name="Normal 8 3 8 5 2" xfId="36942"/>
    <cellStyle name="Normal 8 3 8 6" xfId="27203"/>
    <cellStyle name="Normal 8 3 8 6 2" xfId="3968"/>
    <cellStyle name="Normal 8 3 8 7" xfId="27204"/>
    <cellStyle name="Normal 8 3 8 7 2" xfId="36936"/>
    <cellStyle name="Normal 8 3 8 8" xfId="56498"/>
    <cellStyle name="Normal 8 3 9" xfId="27205"/>
    <cellStyle name="Normal 8 3 9 2" xfId="27206"/>
    <cellStyle name="Normal 8 3 9 2 2" xfId="27207"/>
    <cellStyle name="Normal 8 3 9 2 2 2" xfId="27208"/>
    <cellStyle name="Normal 8 3 9 2 2 2 2" xfId="36940"/>
    <cellStyle name="Normal 8 3 9 2 2 3" xfId="36939"/>
    <cellStyle name="Normal 8 3 9 2 3" xfId="27209"/>
    <cellStyle name="Normal 8 3 9 2 3 2" xfId="36938"/>
    <cellStyle name="Normal 8 3 9 2 4" xfId="27210"/>
    <cellStyle name="Normal 8 3 9 2 4 2" xfId="36937"/>
    <cellStyle name="Normal 8 3 9 2 5" xfId="27211"/>
    <cellStyle name="Normal 8 3 9 2 5 2" xfId="32259"/>
    <cellStyle name="Normal 8 3 9 2 6" xfId="36935"/>
    <cellStyle name="Normal 8 3 9 3" xfId="27212"/>
    <cellStyle name="Normal 8 3 9 3 2" xfId="27213"/>
    <cellStyle name="Normal 8 3 9 3 2 2" xfId="36934"/>
    <cellStyle name="Normal 8 3 9 3 3" xfId="27214"/>
    <cellStyle name="Normal 8 3 9 3 3 2" xfId="36933"/>
    <cellStyle name="Normal 8 3 9 3 4" xfId="36932"/>
    <cellStyle name="Normal 8 3 9 4" xfId="27215"/>
    <cellStyle name="Normal 8 3 9 4 2" xfId="5190"/>
    <cellStyle name="Normal 8 3 9 5" xfId="27216"/>
    <cellStyle name="Normal 8 3 9 5 2" xfId="34727"/>
    <cellStyle name="Normal 8 3 9 6" xfId="27217"/>
    <cellStyle name="Normal 8 3 9 6 2" xfId="53515"/>
    <cellStyle name="Normal 8 3 9 7" xfId="27218"/>
    <cellStyle name="Normal 8 3 9 7 2" xfId="36928"/>
    <cellStyle name="Normal 8 3 9 8" xfId="36927"/>
    <cellStyle name="Normal 8 3_Risikomatrise BM 2011" xfId="1970"/>
    <cellStyle name="Normal 8 4" xfId="1971"/>
    <cellStyle name="Normal 8 4 2" xfId="27220"/>
    <cellStyle name="Normal 8 4 2 2" xfId="27221"/>
    <cellStyle name="Normal 8 4 2 2 2" xfId="36926"/>
    <cellStyle name="Normal 8 4 2 3" xfId="36925"/>
    <cellStyle name="Normal 8 4 3" xfId="27222"/>
    <cellStyle name="Normal 8 4 3 2" xfId="36924"/>
    <cellStyle name="Normal 8 4 4" xfId="27223"/>
    <cellStyle name="Normal 8 4 4 2" xfId="53776"/>
    <cellStyle name="Normal 8 4 5" xfId="30354"/>
    <cellStyle name="Normal 8 4 5 2" xfId="36922"/>
    <cellStyle name="Normal 8 4 6" xfId="27219"/>
    <cellStyle name="Normal 8 4 7" xfId="36921"/>
    <cellStyle name="Normal 8 4 8" xfId="3673"/>
    <cellStyle name="Normal 8 5" xfId="1972"/>
    <cellStyle name="Normal 8 5 2" xfId="27225"/>
    <cellStyle name="Normal 8 5 2 2" xfId="27226"/>
    <cellStyle name="Normal 8 5 2 2 2" xfId="36920"/>
    <cellStyle name="Normal 8 5 2 3" xfId="30767"/>
    <cellStyle name="Normal 8 5 3" xfId="27227"/>
    <cellStyle name="Normal 8 5 3 2" xfId="33697"/>
    <cellStyle name="Normal 8 5 4" xfId="27228"/>
    <cellStyle name="Normal 8 5 4 2" xfId="36923"/>
    <cellStyle name="Normal 8 5 5" xfId="30355"/>
    <cellStyle name="Normal 8 5 5 2" xfId="55531"/>
    <cellStyle name="Normal 8 5 6" xfId="27224"/>
    <cellStyle name="Normal 8 5 7" xfId="36918"/>
    <cellStyle name="Normal 8 5 8" xfId="3674"/>
    <cellStyle name="Normal 8 6" xfId="1973"/>
    <cellStyle name="Normal 8 6 2" xfId="27230"/>
    <cellStyle name="Normal 8 6 2 2" xfId="27231"/>
    <cellStyle name="Normal 8 6 2 2 2" xfId="36917"/>
    <cellStyle name="Normal 8 6 2 3" xfId="36916"/>
    <cellStyle name="Normal 8 6 3" xfId="27232"/>
    <cellStyle name="Normal 8 6 3 2" xfId="36915"/>
    <cellStyle name="Normal 8 6 4" xfId="27233"/>
    <cellStyle name="Normal 8 6 4 2" xfId="36914"/>
    <cellStyle name="Normal 8 6 5" xfId="30356"/>
    <cellStyle name="Normal 8 6 5 2" xfId="36913"/>
    <cellStyle name="Normal 8 6 6" xfId="27229"/>
    <cellStyle name="Normal 8 6 7" xfId="33696"/>
    <cellStyle name="Normal 8 6 8" xfId="3675"/>
    <cellStyle name="Normal 8 7" xfId="1974"/>
    <cellStyle name="Normal 8 7 2" xfId="27235"/>
    <cellStyle name="Normal 8 7 2 2" xfId="27236"/>
    <cellStyle name="Normal 8 7 2 2 2" xfId="36919"/>
    <cellStyle name="Normal 8 7 2 3" xfId="53775"/>
    <cellStyle name="Normal 8 7 3" xfId="27237"/>
    <cellStyle name="Normal 8 7 3 2" xfId="36911"/>
    <cellStyle name="Normal 8 7 4" xfId="27238"/>
    <cellStyle name="Normal 8 7 4 2" xfId="36910"/>
    <cellStyle name="Normal 8 7 5" xfId="30357"/>
    <cellStyle name="Normal 8 7 5 2" xfId="36909"/>
    <cellStyle name="Normal 8 7 6" xfId="27234"/>
    <cellStyle name="Normal 8 7 7" xfId="36908"/>
    <cellStyle name="Normal 8 7 8" xfId="3676"/>
    <cellStyle name="Normal 8 8" xfId="1975"/>
    <cellStyle name="Normal 8 8 2" xfId="27240"/>
    <cellStyle name="Normal 8 8 2 2" xfId="27241"/>
    <cellStyle name="Normal 8 8 2 2 2" xfId="36912"/>
    <cellStyle name="Normal 8 8 2 3" xfId="53774"/>
    <cellStyle name="Normal 8 8 3" xfId="27242"/>
    <cellStyle name="Normal 8 8 3 2" xfId="33364"/>
    <cellStyle name="Normal 8 8 4" xfId="27243"/>
    <cellStyle name="Normal 8 8 4 2" xfId="36905"/>
    <cellStyle name="Normal 8 8 5" xfId="30358"/>
    <cellStyle name="Normal 8 8 5 2" xfId="36904"/>
    <cellStyle name="Normal 8 8 6" xfId="27239"/>
    <cellStyle name="Normal 8 8 7" xfId="36903"/>
    <cellStyle name="Normal 8 8 8" xfId="3677"/>
    <cellStyle name="Normal 8 9" xfId="1976"/>
    <cellStyle name="Normal 8 9 2" xfId="27245"/>
    <cellStyle name="Normal 8 9 2 2" xfId="27246"/>
    <cellStyle name="Normal 8 9 2 2 2" xfId="36902"/>
    <cellStyle name="Normal 8 9 2 3" xfId="33694"/>
    <cellStyle name="Normal 8 9 3" xfId="27247"/>
    <cellStyle name="Normal 8 9 3 2" xfId="36906"/>
    <cellStyle name="Normal 8 9 4" xfId="27248"/>
    <cellStyle name="Normal 8 9 4 2" xfId="53773"/>
    <cellStyle name="Normal 8 9 5" xfId="30359"/>
    <cellStyle name="Normal 8 9 5 2" xfId="36900"/>
    <cellStyle name="Normal 8 9 6" xfId="27244"/>
    <cellStyle name="Normal 8 9 7" xfId="53514"/>
    <cellStyle name="Normal 8 9 8" xfId="3678"/>
    <cellStyle name="Normal 80" xfId="27249"/>
    <cellStyle name="Normal 80 2" xfId="27250"/>
    <cellStyle name="Normal 80 2 2" xfId="36899"/>
    <cellStyle name="Normal 80 3" xfId="36898"/>
    <cellStyle name="Normal 81" xfId="27251"/>
    <cellStyle name="Normal 81 2" xfId="27252"/>
    <cellStyle name="Normal 81 2 2" xfId="36897"/>
    <cellStyle name="Normal 81 3" xfId="33693"/>
    <cellStyle name="Normal 82" xfId="27253"/>
    <cellStyle name="Normal 82 2" xfId="27254"/>
    <cellStyle name="Normal 82 2 2" xfId="36901"/>
    <cellStyle name="Normal 82 3" xfId="53772"/>
    <cellStyle name="Normal 83" xfId="27255"/>
    <cellStyle name="Normal 83 2" xfId="27256"/>
    <cellStyle name="Normal 83 2 2" xfId="36895"/>
    <cellStyle name="Normal 83 3" xfId="36894"/>
    <cellStyle name="Normal 84" xfId="27257"/>
    <cellStyle name="Normal 84 2" xfId="27258"/>
    <cellStyle name="Normal 84 2 2" xfId="36889"/>
    <cellStyle name="Normal 84 3" xfId="36893"/>
    <cellStyle name="Normal 85" xfId="27259"/>
    <cellStyle name="Normal 85 2" xfId="27260"/>
    <cellStyle name="Normal 85 2 2" xfId="33692"/>
    <cellStyle name="Normal 85 3" xfId="36896"/>
    <cellStyle name="Normal 86" xfId="27261"/>
    <cellStyle name="Normal 86 2" xfId="27262"/>
    <cellStyle name="Normal 86 2 2" xfId="36892"/>
    <cellStyle name="Normal 86 3" xfId="36891"/>
    <cellStyle name="Normal 87" xfId="27263"/>
    <cellStyle name="Normal 87 2" xfId="27264"/>
    <cellStyle name="Normal 87 2 2" xfId="36890"/>
    <cellStyle name="Normal 87 3" xfId="32258"/>
    <cellStyle name="Normal 88" xfId="27265"/>
    <cellStyle name="Normal 88 2" xfId="27266"/>
    <cellStyle name="Normal 88 2 2" xfId="33695"/>
    <cellStyle name="Normal 88 3" xfId="36907"/>
    <cellStyle name="Normal 89" xfId="27267"/>
    <cellStyle name="Normal 89 2" xfId="27268"/>
    <cellStyle name="Normal 89 2 2" xfId="55529"/>
    <cellStyle name="Normal 89 3" xfId="56497"/>
    <cellStyle name="Normal 9" xfId="1977"/>
    <cellStyle name="Normal 9 10" xfId="27270"/>
    <cellStyle name="Normal 9 10 2" xfId="36888"/>
    <cellStyle name="Normal 9 11" xfId="27271"/>
    <cellStyle name="Normal 9 11 2" xfId="36887"/>
    <cellStyle name="Normal 9 12" xfId="30360"/>
    <cellStyle name="Normal 9 12 2" xfId="3970"/>
    <cellStyle name="Normal 9 13" xfId="27269"/>
    <cellStyle name="Normal 9 14" xfId="32257"/>
    <cellStyle name="Normal 9 15" xfId="3679"/>
    <cellStyle name="Normal 9 16" xfId="57861"/>
    <cellStyle name="Normal 9 17" xfId="57980"/>
    <cellStyle name="Normal 9 2" xfId="1978"/>
    <cellStyle name="Normal 9 2 10" xfId="27273"/>
    <cellStyle name="Normal 9 2 10 2" xfId="27274"/>
    <cellStyle name="Normal 9 2 10 2 2" xfId="27275"/>
    <cellStyle name="Normal 9 2 10 2 2 2" xfId="27276"/>
    <cellStyle name="Normal 9 2 10 2 2 2 2" xfId="36882"/>
    <cellStyle name="Normal 9 2 10 2 2 3" xfId="56495"/>
    <cellStyle name="Normal 9 2 10 2 3" xfId="27277"/>
    <cellStyle name="Normal 9 2 10 2 3 2" xfId="36884"/>
    <cellStyle name="Normal 9 2 10 2 4" xfId="27278"/>
    <cellStyle name="Normal 9 2 10 2 4 2" xfId="36883"/>
    <cellStyle name="Normal 9 2 10 2 5" xfId="27279"/>
    <cellStyle name="Normal 9 2 10 2 5 2" xfId="32256"/>
    <cellStyle name="Normal 9 2 10 2 6" xfId="36880"/>
    <cellStyle name="Normal 9 2 10 3" xfId="27280"/>
    <cellStyle name="Normal 9 2 10 3 2" xfId="27281"/>
    <cellStyle name="Normal 9 2 10 3 2 2" xfId="56494"/>
    <cellStyle name="Normal 9 2 10 3 3" xfId="27282"/>
    <cellStyle name="Normal 9 2 10 3 3 2" xfId="30766"/>
    <cellStyle name="Normal 9 2 10 3 4" xfId="36881"/>
    <cellStyle name="Normal 9 2 10 4" xfId="27283"/>
    <cellStyle name="Normal 9 2 10 4 2" xfId="3971"/>
    <cellStyle name="Normal 9 2 10 5" xfId="27284"/>
    <cellStyle name="Normal 9 2 10 5 2" xfId="36877"/>
    <cellStyle name="Normal 9 2 10 6" xfId="27285"/>
    <cellStyle name="Normal 9 2 10 6 2" xfId="56493"/>
    <cellStyle name="Normal 9 2 10 7" xfId="27286"/>
    <cellStyle name="Normal 9 2 10 7 2" xfId="36879"/>
    <cellStyle name="Normal 9 2 10 8" xfId="36878"/>
    <cellStyle name="Normal 9 2 11" xfId="27287"/>
    <cellStyle name="Normal 9 2 11 2" xfId="27288"/>
    <cellStyle name="Normal 9 2 11 2 2" xfId="27289"/>
    <cellStyle name="Normal 9 2 11 2 2 2" xfId="27290"/>
    <cellStyle name="Normal 9 2 11 2 2 2 2" xfId="32255"/>
    <cellStyle name="Normal 9 2 11 2 2 3" xfId="36861"/>
    <cellStyle name="Normal 9 2 11 2 3" xfId="27291"/>
    <cellStyle name="Normal 9 2 11 2 3 2" xfId="56492"/>
    <cellStyle name="Normal 9 2 11 2 4" xfId="27292"/>
    <cellStyle name="Normal 9 2 11 2 4 2" xfId="36876"/>
    <cellStyle name="Normal 9 2 11 2 5" xfId="27293"/>
    <cellStyle name="Normal 9 2 11 2 5 2" xfId="36875"/>
    <cellStyle name="Normal 9 2 11 2 6" xfId="36874"/>
    <cellStyle name="Normal 9 2 11 3" xfId="27294"/>
    <cellStyle name="Normal 9 2 11 3 2" xfId="27295"/>
    <cellStyle name="Normal 9 2 11 3 2 2" xfId="36873"/>
    <cellStyle name="Normal 9 2 11 3 3" xfId="27296"/>
    <cellStyle name="Normal 9 2 11 3 3 2" xfId="36872"/>
    <cellStyle name="Normal 9 2 11 3 4" xfId="30764"/>
    <cellStyle name="Normal 9 2 11 4" xfId="27297"/>
    <cellStyle name="Normal 9 2 11 4 2" xfId="36871"/>
    <cellStyle name="Normal 9 2 11 5" xfId="27298"/>
    <cellStyle name="Normal 9 2 11 5 2" xfId="36870"/>
    <cellStyle name="Normal 9 2 11 6" xfId="27299"/>
    <cellStyle name="Normal 9 2 11 6 2" xfId="36869"/>
    <cellStyle name="Normal 9 2 11 7" xfId="27300"/>
    <cellStyle name="Normal 9 2 11 7 2" xfId="54742"/>
    <cellStyle name="Normal 9 2 11 8" xfId="27301"/>
    <cellStyle name="Normal 9 2 11 8 2" xfId="36868"/>
    <cellStyle name="Normal 9 2 11 9" xfId="30763"/>
    <cellStyle name="Normal 9 2 12" xfId="27302"/>
    <cellStyle name="Normal 9 2 12 2" xfId="27303"/>
    <cellStyle name="Normal 9 2 12 2 2" xfId="27304"/>
    <cellStyle name="Normal 9 2 12 2 2 2" xfId="36867"/>
    <cellStyle name="Normal 9 2 12 2 3" xfId="33691"/>
    <cellStyle name="Normal 9 2 12 3" xfId="27305"/>
    <cellStyle name="Normal 9 2 12 3 2" xfId="36886"/>
    <cellStyle name="Normal 9 2 12 4" xfId="27306"/>
    <cellStyle name="Normal 9 2 12 4 2" xfId="53771"/>
    <cellStyle name="Normal 9 2 12 5" xfId="27307"/>
    <cellStyle name="Normal 9 2 12 5 2" xfId="36865"/>
    <cellStyle name="Normal 9 2 12 6" xfId="36864"/>
    <cellStyle name="Normal 9 2 13" xfId="27308"/>
    <cellStyle name="Normal 9 2 13 2" xfId="27309"/>
    <cellStyle name="Normal 9 2 13 2 2" xfId="36863"/>
    <cellStyle name="Normal 9 2 13 3" xfId="36862"/>
    <cellStyle name="Normal 9 2 14" xfId="27310"/>
    <cellStyle name="Normal 9 2 14 2" xfId="32254"/>
    <cellStyle name="Normal 9 2 15" xfId="27311"/>
    <cellStyle name="Normal 9 2 15 2" xfId="36843"/>
    <cellStyle name="Normal 9 2 16" xfId="27312"/>
    <cellStyle name="Normal 9 2 16 2" xfId="56491"/>
    <cellStyle name="Normal 9 2 17" xfId="27313"/>
    <cellStyle name="Normal 9 2 17 2" xfId="36860"/>
    <cellStyle name="Normal 9 2 18" xfId="30361"/>
    <cellStyle name="Normal 9 2 18 2" xfId="36859"/>
    <cellStyle name="Normal 9 2 19" xfId="27272"/>
    <cellStyle name="Normal 9 2 2" xfId="1979"/>
    <cellStyle name="Normal 9 2 2 10" xfId="27315"/>
    <cellStyle name="Normal 9 2 2 10 2" xfId="36858"/>
    <cellStyle name="Normal 9 2 2 11" xfId="27316"/>
    <cellStyle name="Normal 9 2 2 11 2" xfId="36857"/>
    <cellStyle name="Normal 9 2 2 12" xfId="27317"/>
    <cellStyle name="Normal 9 2 2 12 2" xfId="36866"/>
    <cellStyle name="Normal 9 2 2 13" xfId="27318"/>
    <cellStyle name="Normal 9 2 2 13 2" xfId="53770"/>
    <cellStyle name="Normal 9 2 2 14" xfId="27314"/>
    <cellStyle name="Normal 9 2 2 14 2" xfId="36855"/>
    <cellStyle name="Normal 9 2 2 15" xfId="36854"/>
    <cellStyle name="Normal 9 2 2 16" xfId="36853"/>
    <cellStyle name="Normal 9 2 2 17" xfId="36852"/>
    <cellStyle name="Normal 9 2 2 18" xfId="36851"/>
    <cellStyle name="Normal 9 2 2 19" xfId="3681"/>
    <cellStyle name="Normal 9 2 2 2" xfId="1980"/>
    <cellStyle name="Normal 9 2 2 2 10" xfId="27320"/>
    <cellStyle name="Normal 9 2 2 2 10 2" xfId="27321"/>
    <cellStyle name="Normal 9 2 2 2 10 2 2" xfId="27322"/>
    <cellStyle name="Normal 9 2 2 2 10 2 2 2" xfId="27323"/>
    <cellStyle name="Normal 9 2 2 2 10 2 2 2 2" xfId="36850"/>
    <cellStyle name="Normal 9 2 2 2 10 2 2 3" xfId="36849"/>
    <cellStyle name="Normal 9 2 2 2 10 2 3" xfId="27324"/>
    <cellStyle name="Normal 9 2 2 2 10 2 3 2" xfId="36848"/>
    <cellStyle name="Normal 9 2 2 2 10 2 4" xfId="27325"/>
    <cellStyle name="Normal 9 2 2 2 10 2 4 2" xfId="36847"/>
    <cellStyle name="Normal 9 2 2 2 10 2 5" xfId="27326"/>
    <cellStyle name="Normal 9 2 2 2 10 2 5 2" xfId="36846"/>
    <cellStyle name="Normal 9 2 2 2 10 2 6" xfId="36845"/>
    <cellStyle name="Normal 9 2 2 2 10 3" xfId="27327"/>
    <cellStyle name="Normal 9 2 2 2 10 3 2" xfId="27328"/>
    <cellStyle name="Normal 9 2 2 2 10 3 2 2" xfId="36844"/>
    <cellStyle name="Normal 9 2 2 2 10 3 3" xfId="27329"/>
    <cellStyle name="Normal 9 2 2 2 10 3 3 2" xfId="3972"/>
    <cellStyle name="Normal 9 2 2 2 10 3 4" xfId="36842"/>
    <cellStyle name="Normal 9 2 2 2 10 4" xfId="27330"/>
    <cellStyle name="Normal 9 2 2 2 10 4 2" xfId="36841"/>
    <cellStyle name="Normal 9 2 2 2 10 5" xfId="27331"/>
    <cellStyle name="Normal 9 2 2 2 10 5 2" xfId="36840"/>
    <cellStyle name="Normal 9 2 2 2 10 6" xfId="27332"/>
    <cellStyle name="Normal 9 2 2 2 10 6 2" xfId="36839"/>
    <cellStyle name="Normal 9 2 2 2 10 7" xfId="27333"/>
    <cellStyle name="Normal 9 2 2 2 10 7 2" xfId="36838"/>
    <cellStyle name="Normal 9 2 2 2 10 8" xfId="36837"/>
    <cellStyle name="Normal 9 2 2 2 11" xfId="27334"/>
    <cellStyle name="Normal 9 2 2 2 11 2" xfId="27335"/>
    <cellStyle name="Normal 9 2 2 2 11 2 2" xfId="27336"/>
    <cellStyle name="Normal 9 2 2 2 11 2 2 2" xfId="27337"/>
    <cellStyle name="Normal 9 2 2 2 11 2 2 2 2" xfId="36836"/>
    <cellStyle name="Normal 9 2 2 2 11 2 2 3" xfId="36835"/>
    <cellStyle name="Normal 9 2 2 2 11 2 3" xfId="27338"/>
    <cellStyle name="Normal 9 2 2 2 11 2 3 2" xfId="36834"/>
    <cellStyle name="Normal 9 2 2 2 11 2 4" xfId="27339"/>
    <cellStyle name="Normal 9 2 2 2 11 2 4 2" xfId="36833"/>
    <cellStyle name="Normal 9 2 2 2 11 2 5" xfId="27340"/>
    <cellStyle name="Normal 9 2 2 2 11 2 5 2" xfId="36832"/>
    <cellStyle name="Normal 9 2 2 2 11 2 6" xfId="36831"/>
    <cellStyle name="Normal 9 2 2 2 11 3" xfId="27341"/>
    <cellStyle name="Normal 9 2 2 2 11 3 2" xfId="27342"/>
    <cellStyle name="Normal 9 2 2 2 11 3 2 2" xfId="36830"/>
    <cellStyle name="Normal 9 2 2 2 11 3 3" xfId="36829"/>
    <cellStyle name="Normal 9 2 2 2 11 4" xfId="27343"/>
    <cellStyle name="Normal 9 2 2 2 11 4 2" xfId="36828"/>
    <cellStyle name="Normal 9 2 2 2 11 5" xfId="27344"/>
    <cellStyle name="Normal 9 2 2 2 11 5 2" xfId="36827"/>
    <cellStyle name="Normal 9 2 2 2 11 6" xfId="27345"/>
    <cellStyle name="Normal 9 2 2 2 11 6 2" xfId="36826"/>
    <cellStyle name="Normal 9 2 2 2 11 7" xfId="27346"/>
    <cellStyle name="Normal 9 2 2 2 11 7 2" xfId="36825"/>
    <cellStyle name="Normal 9 2 2 2 11 8" xfId="36824"/>
    <cellStyle name="Normal 9 2 2 2 12" xfId="27347"/>
    <cellStyle name="Normal 9 2 2 2 12 2" xfId="27348"/>
    <cellStyle name="Normal 9 2 2 2 12 2 2" xfId="27349"/>
    <cellStyle name="Normal 9 2 2 2 12 2 2 2" xfId="33690"/>
    <cellStyle name="Normal 9 2 2 2 12 2 3" xfId="36856"/>
    <cellStyle name="Normal 9 2 2 2 12 3" xfId="27350"/>
    <cellStyle name="Normal 9 2 2 2 12 3 2" xfId="55528"/>
    <cellStyle name="Normal 9 2 2 2 12 4" xfId="27351"/>
    <cellStyle name="Normal 9 2 2 2 12 4 2" xfId="30762"/>
    <cellStyle name="Normal 9 2 2 2 12 5" xfId="27352"/>
    <cellStyle name="Normal 9 2 2 2 12 5 2" xfId="36823"/>
    <cellStyle name="Normal 9 2 2 2 12 6" xfId="53769"/>
    <cellStyle name="Normal 9 2 2 2 13" xfId="27353"/>
    <cellStyle name="Normal 9 2 2 2 13 2" xfId="27354"/>
    <cellStyle name="Normal 9 2 2 2 13 2 2" xfId="36821"/>
    <cellStyle name="Normal 9 2 2 2 13 3" xfId="36820"/>
    <cellStyle name="Normal 9 2 2 2 14" xfId="27355"/>
    <cellStyle name="Normal 9 2 2 2 14 2" xfId="36819"/>
    <cellStyle name="Normal 9 2 2 2 15" xfId="27356"/>
    <cellStyle name="Normal 9 2 2 2 15 2" xfId="36818"/>
    <cellStyle name="Normal 9 2 2 2 16" xfId="27357"/>
    <cellStyle name="Normal 9 2 2 2 16 2" xfId="36817"/>
    <cellStyle name="Normal 9 2 2 2 17" xfId="27358"/>
    <cellStyle name="Normal 9 2 2 2 17 2" xfId="36816"/>
    <cellStyle name="Normal 9 2 2 2 18" xfId="30362"/>
    <cellStyle name="Normal 9 2 2 2 18 2" xfId="36815"/>
    <cellStyle name="Normal 9 2 2 2 19" xfId="27319"/>
    <cellStyle name="Normal 9 2 2 2 2" xfId="1981"/>
    <cellStyle name="Normal 9 2 2 2 2 10" xfId="36814"/>
    <cellStyle name="Normal 9 2 2 2 2 11" xfId="36813"/>
    <cellStyle name="Normal 9 2 2 2 2 12" xfId="36812"/>
    <cellStyle name="Normal 9 2 2 2 2 13" xfId="3682"/>
    <cellStyle name="Normal 9 2 2 2 2 2" xfId="1982"/>
    <cellStyle name="Normal 9 2 2 2 2 2 10" xfId="27361"/>
    <cellStyle name="Normal 9 2 2 2 2 2 10 2" xfId="36811"/>
    <cellStyle name="Normal 9 2 2 2 2 2 11" xfId="27362"/>
    <cellStyle name="Normal 9 2 2 2 2 2 11 2" xfId="36810"/>
    <cellStyle name="Normal 9 2 2 2 2 2 12" xfId="30363"/>
    <cellStyle name="Normal 9 2 2 2 2 2 12 2" xfId="36809"/>
    <cellStyle name="Normal 9 2 2 2 2 2 13" xfId="27360"/>
    <cellStyle name="Normal 9 2 2 2 2 2 2" xfId="27363"/>
    <cellStyle name="Normal 9 2 2 2 2 2 2 10" xfId="36808"/>
    <cellStyle name="Normal 9 2 2 2 2 2 2 2" xfId="27364"/>
    <cellStyle name="Normal 9 2 2 2 2 2 2 2 2" xfId="27365"/>
    <cellStyle name="Normal 9 2 2 2 2 2 2 2 2 2" xfId="54741"/>
    <cellStyle name="Normal 9 2 2 2 2 2 2 2 3" xfId="36807"/>
    <cellStyle name="Normal 9 2 2 2 2 2 2 3" xfId="27366"/>
    <cellStyle name="Normal 9 2 2 2 2 2 2 3 2" xfId="27367"/>
    <cellStyle name="Normal 9 2 2 2 2 2 2 3 2 2" xfId="36806"/>
    <cellStyle name="Normal 9 2 2 2 2 2 2 3 3" xfId="36805"/>
    <cellStyle name="Normal 9 2 2 2 2 2 2 4" xfId="27368"/>
    <cellStyle name="Normal 9 2 2 2 2 2 2 4 2" xfId="27369"/>
    <cellStyle name="Normal 9 2 2 2 2 2 2 4 2 2" xfId="27370"/>
    <cellStyle name="Normal 9 2 2 2 2 2 2 4 2 2 2" xfId="36804"/>
    <cellStyle name="Normal 9 2 2 2 2 2 2 4 2 3" xfId="27371"/>
    <cellStyle name="Normal 9 2 2 2 2 2 2 4 2 3 2" xfId="55479"/>
    <cellStyle name="Normal 9 2 2 2 2 2 2 4 2 4" xfId="36803"/>
    <cellStyle name="Normal 9 2 2 2 2 2 2 4 3" xfId="27372"/>
    <cellStyle name="Normal 9 2 2 2 2 2 2 4 3 2" xfId="36801"/>
    <cellStyle name="Normal 9 2 2 2 2 2 2 4 4" xfId="27373"/>
    <cellStyle name="Normal 9 2 2 2 2 2 2 4 4 2" xfId="54740"/>
    <cellStyle name="Normal 9 2 2 2 2 2 2 4 5" xfId="27374"/>
    <cellStyle name="Normal 9 2 2 2 2 2 2 4 5 2" xfId="36802"/>
    <cellStyle name="Normal 9 2 2 2 2 2 2 4 6" xfId="36794"/>
    <cellStyle name="Normal 9 2 2 2 2 2 2 5" xfId="27375"/>
    <cellStyle name="Normal 9 2 2 2 2 2 2 5 2" xfId="27376"/>
    <cellStyle name="Normal 9 2 2 2 2 2 2 5 2 2" xfId="54739"/>
    <cellStyle name="Normal 9 2 2 2 2 2 2 5 3" xfId="27377"/>
    <cellStyle name="Normal 9 2 2 2 2 2 2 5 3 2" xfId="30765"/>
    <cellStyle name="Normal 9 2 2 2 2 2 2 5 4" xfId="32253"/>
    <cellStyle name="Normal 9 2 2 2 2 2 2 6" xfId="27378"/>
    <cellStyle name="Normal 9 2 2 2 2 2 2 6 2" xfId="36800"/>
    <cellStyle name="Normal 9 2 2 2 2 2 2 7" xfId="27379"/>
    <cellStyle name="Normal 9 2 2 2 2 2 2 7 2" xfId="56490"/>
    <cellStyle name="Normal 9 2 2 2 2 2 2 8" xfId="27380"/>
    <cellStyle name="Normal 9 2 2 2 2 2 2 8 2" xfId="54738"/>
    <cellStyle name="Normal 9 2 2 2 2 2 2 9" xfId="27381"/>
    <cellStyle name="Normal 9 2 2 2 2 2 2 9 2" xfId="32252"/>
    <cellStyle name="Normal 9 2 2 2 2 2 2_Risikomatrise samlet 2012" xfId="27382"/>
    <cellStyle name="Normal 9 2 2 2 2 2 3" xfId="27383"/>
    <cellStyle name="Normal 9 2 2 2 2 2 3 2" xfId="27384"/>
    <cellStyle name="Normal 9 2 2 2 2 2 3 2 2" xfId="27385"/>
    <cellStyle name="Normal 9 2 2 2 2 2 3 2 2 2" xfId="36799"/>
    <cellStyle name="Normal 9 2 2 2 2 2 3 2 3" xfId="36778"/>
    <cellStyle name="Normal 9 2 2 2 2 2 3 3" xfId="27386"/>
    <cellStyle name="Normal 9 2 2 2 2 2 3 3 2" xfId="27387"/>
    <cellStyle name="Normal 9 2 2 2 2 2 3 3 2 2" xfId="27388"/>
    <cellStyle name="Normal 9 2 2 2 2 2 3 3 2 2 2" xfId="56488"/>
    <cellStyle name="Normal 9 2 2 2 2 2 3 3 2 3" xfId="27389"/>
    <cellStyle name="Normal 9 2 2 2 2 2 3 3 2 3 2" xfId="36798"/>
    <cellStyle name="Normal 9 2 2 2 2 2 3 3 2 4" xfId="54737"/>
    <cellStyle name="Normal 9 2 2 2 2 2 3 3 3" xfId="27390"/>
    <cellStyle name="Normal 9 2 2 2 2 2 3 3 3 2" xfId="36797"/>
    <cellStyle name="Normal 9 2 2 2 2 2 3 3 4" xfId="27391"/>
    <cellStyle name="Normal 9 2 2 2 2 2 3 3 4 2" xfId="36796"/>
    <cellStyle name="Normal 9 2 2 2 2 2 3 3 5" xfId="27392"/>
    <cellStyle name="Normal 9 2 2 2 2 2 3 3 5 2" xfId="36795"/>
    <cellStyle name="Normal 9 2 2 2 2 2 3 3 6" xfId="54410"/>
    <cellStyle name="Normal 9 2 2 2 2 2 3 4" xfId="27393"/>
    <cellStyle name="Normal 9 2 2 2 2 2 3 4 2" xfId="27394"/>
    <cellStyle name="Normal 9 2 2 2 2 2 3 4 2 2" xfId="36793"/>
    <cellStyle name="Normal 9 2 2 2 2 2 3 4 3" xfId="27395"/>
    <cellStyle name="Normal 9 2 2 2 2 2 3 4 3 2" xfId="36792"/>
    <cellStyle name="Normal 9 2 2 2 2 2 3 4 4" xfId="30761"/>
    <cellStyle name="Normal 9 2 2 2 2 2 3 5" xfId="27396"/>
    <cellStyle name="Normal 9 2 2 2 2 2 3 5 2" xfId="31964"/>
    <cellStyle name="Normal 9 2 2 2 2 2 3 6" xfId="27397"/>
    <cellStyle name="Normal 9 2 2 2 2 2 3 6 2" xfId="36822"/>
    <cellStyle name="Normal 9 2 2 2 2 2 3 7" xfId="27398"/>
    <cellStyle name="Normal 9 2 2 2 2 2 3 7 2" xfId="36791"/>
    <cellStyle name="Normal 9 2 2 2 2 2 3 8" xfId="27399"/>
    <cellStyle name="Normal 9 2 2 2 2 2 3 8 2" xfId="34717"/>
    <cellStyle name="Normal 9 2 2 2 2 2 3 9" xfId="4997"/>
    <cellStyle name="Normal 9 2 2 2 2 2 4" xfId="27400"/>
    <cellStyle name="Normal 9 2 2 2 2 2 4 2" xfId="27401"/>
    <cellStyle name="Normal 9 2 2 2 2 2 4 2 2" xfId="27402"/>
    <cellStyle name="Normal 9 2 2 2 2 2 4 2 2 2" xfId="36790"/>
    <cellStyle name="Normal 9 2 2 2 2 2 4 2 3" xfId="36789"/>
    <cellStyle name="Normal 9 2 2 2 2 2 4 3" xfId="27403"/>
    <cellStyle name="Normal 9 2 2 2 2 2 4 3 2" xfId="36788"/>
    <cellStyle name="Normal 9 2 2 2 2 2 4 4" xfId="36787"/>
    <cellStyle name="Normal 9 2 2 2 2 2 5" xfId="27404"/>
    <cellStyle name="Normal 9 2 2 2 2 2 5 2" xfId="36786"/>
    <cellStyle name="Normal 9 2 2 2 2 2 6" xfId="27405"/>
    <cellStyle name="Normal 9 2 2 2 2 2 6 2" xfId="54736"/>
    <cellStyle name="Normal 9 2 2 2 2 2 7" xfId="27406"/>
    <cellStyle name="Normal 9 2 2 2 2 2 7 2" xfId="36785"/>
    <cellStyle name="Normal 9 2 2 2 2 2 8" xfId="27407"/>
    <cellStyle name="Normal 9 2 2 2 2 2 8 2" xfId="36779"/>
    <cellStyle name="Normal 9 2 2 2 2 2 9" xfId="27408"/>
    <cellStyle name="Normal 9 2 2 2 2 2 9 2" xfId="56489"/>
    <cellStyle name="Normal 9 2 2 2 2 2_Risikomatrise samlet 2012" xfId="27409"/>
    <cellStyle name="Normal 9 2 2 2 2 3" xfId="27410"/>
    <cellStyle name="Normal 9 2 2 2 2 3 2" xfId="27411"/>
    <cellStyle name="Normal 9 2 2 2 2 3 2 2" xfId="27412"/>
    <cellStyle name="Normal 9 2 2 2 2 3 2 2 2" xfId="36784"/>
    <cellStyle name="Normal 9 2 2 2 2 3 2 3" xfId="36783"/>
    <cellStyle name="Normal 9 2 2 2 2 3 3" xfId="27413"/>
    <cellStyle name="Normal 9 2 2 2 2 3 3 2" xfId="36782"/>
    <cellStyle name="Normal 9 2 2 2 2 3 4" xfId="36781"/>
    <cellStyle name="Normal 9 2 2 2 2 4" xfId="27414"/>
    <cellStyle name="Normal 9 2 2 2 2 4 2" xfId="36780"/>
    <cellStyle name="Normal 9 2 2 2 2 5" xfId="27415"/>
    <cellStyle name="Normal 9 2 2 2 2 5 2" xfId="3973"/>
    <cellStyle name="Normal 9 2 2 2 2 6" xfId="27416"/>
    <cellStyle name="Normal 9 2 2 2 2 6 2" xfId="32251"/>
    <cellStyle name="Normal 9 2 2 2 2 7" xfId="27417"/>
    <cellStyle name="Normal 9 2 2 2 2 7 2" xfId="36777"/>
    <cellStyle name="Normal 9 2 2 2 2 8" xfId="27359"/>
    <cellStyle name="Normal 9 2 2 2 2 8 2" xfId="36756"/>
    <cellStyle name="Normal 9 2 2 2 2 9" xfId="56486"/>
    <cellStyle name="Normal 9 2 2 2 2_Score samlet Q4 2011" xfId="27418"/>
    <cellStyle name="Normal 9 2 2 2 3" xfId="1983"/>
    <cellStyle name="Normal 9 2 2 2 3 2" xfId="27420"/>
    <cellStyle name="Normal 9 2 2 2 3 2 2" xfId="53768"/>
    <cellStyle name="Normal 9 2 2 2 3 3" xfId="30364"/>
    <cellStyle name="Normal 9 2 2 2 3 3 2" xfId="36775"/>
    <cellStyle name="Normal 9 2 2 2 3 4" xfId="27419"/>
    <cellStyle name="Normal 9 2 2 2 4" xfId="27421"/>
    <cellStyle name="Normal 9 2 2 2 4 2" xfId="27422"/>
    <cellStyle name="Normal 9 2 2 2 4 2 2" xfId="27423"/>
    <cellStyle name="Normal 9 2 2 2 4 2 2 2" xfId="31963"/>
    <cellStyle name="Normal 9 2 2 2 4 2 3" xfId="36776"/>
    <cellStyle name="Normal 9 2 2 2 4 3" xfId="27424"/>
    <cellStyle name="Normal 9 2 2 2 4 3 2" xfId="36774"/>
    <cellStyle name="Normal 9 2 2 2 4 4" xfId="36773"/>
    <cellStyle name="Normal 9 2 2 2 5" xfId="27425"/>
    <cellStyle name="Normal 9 2 2 2 5 2" xfId="27426"/>
    <cellStyle name="Normal 9 2 2 2 5 2 2" xfId="36772"/>
    <cellStyle name="Normal 9 2 2 2 5 3" xfId="36771"/>
    <cellStyle name="Normal 9 2 2 2 6" xfId="27427"/>
    <cellStyle name="Normal 9 2 2 2 6 2" xfId="27428"/>
    <cellStyle name="Normal 9 2 2 2 6 2 2" xfId="36770"/>
    <cellStyle name="Normal 9 2 2 2 6 3" xfId="36769"/>
    <cellStyle name="Normal 9 2 2 2 7" xfId="27429"/>
    <cellStyle name="Normal 9 2 2 2 7 2" xfId="27430"/>
    <cellStyle name="Normal 9 2 2 2 7 2 2" xfId="36768"/>
    <cellStyle name="Normal 9 2 2 2 7 3" xfId="36767"/>
    <cellStyle name="Normal 9 2 2 2 8" xfId="27431"/>
    <cellStyle name="Normal 9 2 2 2 8 2" xfId="27432"/>
    <cellStyle name="Normal 9 2 2 2 8 2 2" xfId="36766"/>
    <cellStyle name="Normal 9 2 2 2 8 3" xfId="36765"/>
    <cellStyle name="Normal 9 2 2 2 9" xfId="27433"/>
    <cellStyle name="Normal 9 2 2 2 9 2" xfId="27434"/>
    <cellStyle name="Normal 9 2 2 2 9 2 2" xfId="27435"/>
    <cellStyle name="Normal 9 2 2 2 9 2 2 2" xfId="27436"/>
    <cellStyle name="Normal 9 2 2 2 9 2 2 2 2" xfId="36764"/>
    <cellStyle name="Normal 9 2 2 2 9 2 2 3" xfId="36763"/>
    <cellStyle name="Normal 9 2 2 2 9 2 3" xfId="27437"/>
    <cellStyle name="Normal 9 2 2 2 9 2 3 2" xfId="36762"/>
    <cellStyle name="Normal 9 2 2 2 9 2 4" xfId="27438"/>
    <cellStyle name="Normal 9 2 2 2 9 2 4 2" xfId="36761"/>
    <cellStyle name="Normal 9 2 2 2 9 2 5" xfId="27439"/>
    <cellStyle name="Normal 9 2 2 2 9 2 5 2" xfId="36760"/>
    <cellStyle name="Normal 9 2 2 2 9 2 6" xfId="34718"/>
    <cellStyle name="Normal 9 2 2 2 9 3" xfId="27440"/>
    <cellStyle name="Normal 9 2 2 2 9 3 2" xfId="27441"/>
    <cellStyle name="Normal 9 2 2 2 9 3 2 2" xfId="54732"/>
    <cellStyle name="Normal 9 2 2 2 9 3 3" xfId="27442"/>
    <cellStyle name="Normal 9 2 2 2 9 3 3 2" xfId="56487"/>
    <cellStyle name="Normal 9 2 2 2 9 3 4" xfId="36759"/>
    <cellStyle name="Normal 9 2 2 2 9 4" xfId="27443"/>
    <cellStyle name="Normal 9 2 2 2 9 4 2" xfId="54734"/>
    <cellStyle name="Normal 9 2 2 2 9 5" xfId="27444"/>
    <cellStyle name="Normal 9 2 2 2 9 5 2" xfId="36758"/>
    <cellStyle name="Normal 9 2 2 2 9 6" xfId="27445"/>
    <cellStyle name="Normal 9 2 2 2 9 6 2" xfId="54733"/>
    <cellStyle name="Normal 9 2 2 2 9 7" xfId="27446"/>
    <cellStyle name="Normal 9 2 2 2 9 7 2" xfId="36757"/>
    <cellStyle name="Normal 9 2 2 2 9 8" xfId="32250"/>
    <cellStyle name="Normal 9 2 2 2_Risikomatrise BM 2012" xfId="27447"/>
    <cellStyle name="Normal 9 2 2 3" xfId="1984"/>
    <cellStyle name="Normal 9 2 2 3 2" xfId="27449"/>
    <cellStyle name="Normal 9 2 2 3 2 2" xfId="27450"/>
    <cellStyle name="Normal 9 2 2 3 2 2 2" xfId="3974"/>
    <cellStyle name="Normal 9 2 2 3 2 3" xfId="54731"/>
    <cellStyle name="Normal 9 2 2 3 3" xfId="27451"/>
    <cellStyle name="Normal 9 2 2 3 3 2" xfId="27452"/>
    <cellStyle name="Normal 9 2 2 3 3 2 2" xfId="27453"/>
    <cellStyle name="Normal 9 2 2 3 3 2 2 2" xfId="27454"/>
    <cellStyle name="Normal 9 2 2 3 3 2 2 2 2" xfId="36731"/>
    <cellStyle name="Normal 9 2 2 3 3 2 2 3" xfId="27455"/>
    <cellStyle name="Normal 9 2 2 3 3 2 2 3 2" xfId="36755"/>
    <cellStyle name="Normal 9 2 2 3 3 2 2 4" xfId="55527"/>
    <cellStyle name="Normal 9 2 2 3 3 2 3" xfId="27456"/>
    <cellStyle name="Normal 9 2 2 3 3 2 3 2" xfId="54730"/>
    <cellStyle name="Normal 9 2 2 3 3 2 4" xfId="27457"/>
    <cellStyle name="Normal 9 2 2 3 3 2 4 2" xfId="36753"/>
    <cellStyle name="Normal 9 2 2 3 3 2 5" xfId="27458"/>
    <cellStyle name="Normal 9 2 2 3 3 2 5 2" xfId="36752"/>
    <cellStyle name="Normal 9 2 2 3 3 2 6" xfId="54729"/>
    <cellStyle name="Normal 9 2 2 3 3 3" xfId="27459"/>
    <cellStyle name="Normal 9 2 2 3 3 3 2" xfId="27460"/>
    <cellStyle name="Normal 9 2 2 3 3 3 2 2" xfId="36751"/>
    <cellStyle name="Normal 9 2 2 3 3 3 3" xfId="27461"/>
    <cellStyle name="Normal 9 2 2 3 3 3 3 2" xfId="36750"/>
    <cellStyle name="Normal 9 2 2 3 3 3 4" xfId="36749"/>
    <cellStyle name="Normal 9 2 2 3 3 4" xfId="27462"/>
    <cellStyle name="Normal 9 2 2 3 3 4 2" xfId="54728"/>
    <cellStyle name="Normal 9 2 2 3 3 5" xfId="27463"/>
    <cellStyle name="Normal 9 2 2 3 3 5 2" xfId="30760"/>
    <cellStyle name="Normal 9 2 2 3 3 6" xfId="27464"/>
    <cellStyle name="Normal 9 2 2 3 3 6 2" xfId="36748"/>
    <cellStyle name="Normal 9 2 2 3 3 7" xfId="27465"/>
    <cellStyle name="Normal 9 2 2 3 3 7 2" xfId="36747"/>
    <cellStyle name="Normal 9 2 2 3 3 8" xfId="36746"/>
    <cellStyle name="Normal 9 2 2 3 4" xfId="27466"/>
    <cellStyle name="Normal 9 2 2 3 4 2" xfId="54727"/>
    <cellStyle name="Normal 9 2 2 3 5" xfId="30365"/>
    <cellStyle name="Normal 9 2 2 3 5 2" xfId="36745"/>
    <cellStyle name="Normal 9 2 2 3 6" xfId="27448"/>
    <cellStyle name="Normal 9 2 2 3_Risikomatrise samlet 2012" xfId="27467"/>
    <cellStyle name="Normal 9 2 2 4" xfId="1985"/>
    <cellStyle name="Normal 9 2 2 4 10" xfId="27468"/>
    <cellStyle name="Normal 9 2 2 4 10 2" xfId="36744"/>
    <cellStyle name="Normal 9 2 2 4 11" xfId="36743"/>
    <cellStyle name="Normal 9 2 2 4 12" xfId="54726"/>
    <cellStyle name="Normal 9 2 2 4 13" xfId="36742"/>
    <cellStyle name="Normal 9 2 2 4 14" xfId="31962"/>
    <cellStyle name="Normal 9 2 2 4 15" xfId="3683"/>
    <cellStyle name="Normal 9 2 2 4 2" xfId="27469"/>
    <cellStyle name="Normal 9 2 2 4 2 2" xfId="27470"/>
    <cellStyle name="Normal 9 2 2 4 2 2 2" xfId="36754"/>
    <cellStyle name="Normal 9 2 2 4 2 3" xfId="36741"/>
    <cellStyle name="Normal 9 2 2 4 3" xfId="27471"/>
    <cellStyle name="Normal 9 2 2 4 3 2" xfId="27472"/>
    <cellStyle name="Normal 9 2 2 4 3 2 2" xfId="27473"/>
    <cellStyle name="Normal 9 2 2 4 3 2 2 2" xfId="53767"/>
    <cellStyle name="Normal 9 2 2 4 3 2 3" xfId="27474"/>
    <cellStyle name="Normal 9 2 2 4 3 2 3 2" xfId="36740"/>
    <cellStyle name="Normal 9 2 2 4 3 2 4" xfId="54725"/>
    <cellStyle name="Normal 9 2 2 4 3 3" xfId="27475"/>
    <cellStyle name="Normal 9 2 2 4 3 3 2" xfId="36732"/>
    <cellStyle name="Normal 9 2 2 4 3 4" xfId="27476"/>
    <cellStyle name="Normal 9 2 2 4 3 4 2" xfId="56485"/>
    <cellStyle name="Normal 9 2 2 4 3 5" xfId="27477"/>
    <cellStyle name="Normal 9 2 2 4 3 5 2" xfId="36739"/>
    <cellStyle name="Normal 9 2 2 4 3 6" xfId="36738"/>
    <cellStyle name="Normal 9 2 2 4 4" xfId="27478"/>
    <cellStyle name="Normal 9 2 2 4 4 2" xfId="27479"/>
    <cellStyle name="Normal 9 2 2 4 4 2 2" xfId="36736"/>
    <cellStyle name="Normal 9 2 2 4 4 3" xfId="27480"/>
    <cellStyle name="Normal 9 2 2 4 4 3 2" xfId="36737"/>
    <cellStyle name="Normal 9 2 2 4 4 4" xfId="54409"/>
    <cellStyle name="Normal 9 2 2 4 5" xfId="27481"/>
    <cellStyle name="Normal 9 2 2 4 5 2" xfId="36735"/>
    <cellStyle name="Normal 9 2 2 4 6" xfId="27482"/>
    <cellStyle name="Normal 9 2 2 4 6 2" xfId="36719"/>
    <cellStyle name="Normal 9 2 2 4 7" xfId="27483"/>
    <cellStyle name="Normal 9 2 2 4 7 2" xfId="36734"/>
    <cellStyle name="Normal 9 2 2 4 8" xfId="27484"/>
    <cellStyle name="Normal 9 2 2 4 8 2" xfId="36733"/>
    <cellStyle name="Normal 9 2 2 4 9" xfId="27485"/>
    <cellStyle name="Normal 9 2 2 4 9 2" xfId="32249"/>
    <cellStyle name="Normal 9 2 2 5" xfId="27486"/>
    <cellStyle name="Normal 9 2 2 5 2" xfId="27487"/>
    <cellStyle name="Normal 9 2 2 5 2 2" xfId="27488"/>
    <cellStyle name="Normal 9 2 2 5 2 2 2" xfId="32248"/>
    <cellStyle name="Normal 9 2 2 5 2 3" xfId="36730"/>
    <cellStyle name="Normal 9 2 2 5 3" xfId="27489"/>
    <cellStyle name="Normal 9 2 2 5 3 2" xfId="27490"/>
    <cellStyle name="Normal 9 2 2 5 3 2 2" xfId="27491"/>
    <cellStyle name="Normal 9 2 2 5 3 2 2 2" xfId="36729"/>
    <cellStyle name="Normal 9 2 2 5 3 2 3" xfId="27492"/>
    <cellStyle name="Normal 9 2 2 5 3 2 3 2" xfId="36728"/>
    <cellStyle name="Normal 9 2 2 5 3 2 4" xfId="36727"/>
    <cellStyle name="Normal 9 2 2 5 3 3" xfId="27493"/>
    <cellStyle name="Normal 9 2 2 5 3 3 2" xfId="36726"/>
    <cellStyle name="Normal 9 2 2 5 3 4" xfId="27494"/>
    <cellStyle name="Normal 9 2 2 5 3 4 2" xfId="36725"/>
    <cellStyle name="Normal 9 2 2 5 3 5" xfId="27495"/>
    <cellStyle name="Normal 9 2 2 5 3 5 2" xfId="36724"/>
    <cellStyle name="Normal 9 2 2 5 3 6" xfId="36723"/>
    <cellStyle name="Normal 9 2 2 5 4" xfId="27496"/>
    <cellStyle name="Normal 9 2 2 5 4 2" xfId="27497"/>
    <cellStyle name="Normal 9 2 2 5 4 2 2" xfId="36722"/>
    <cellStyle name="Normal 9 2 2 5 4 3" xfId="27498"/>
    <cellStyle name="Normal 9 2 2 5 4 3 2" xfId="36721"/>
    <cellStyle name="Normal 9 2 2 5 4 4" xfId="36720"/>
    <cellStyle name="Normal 9 2 2 5 5" xfId="27499"/>
    <cellStyle name="Normal 9 2 2 5 5 2" xfId="34716"/>
    <cellStyle name="Normal 9 2 2 5 6" xfId="27500"/>
    <cellStyle name="Normal 9 2 2 5 6 2" xfId="36718"/>
    <cellStyle name="Normal 9 2 2 5 7" xfId="27501"/>
    <cellStyle name="Normal 9 2 2 5 7 2" xfId="36717"/>
    <cellStyle name="Normal 9 2 2 5 8" xfId="27502"/>
    <cellStyle name="Normal 9 2 2 5 8 2" xfId="36716"/>
    <cellStyle name="Normal 9 2 2 5 9" xfId="36715"/>
    <cellStyle name="Normal 9 2 2 6" xfId="27503"/>
    <cellStyle name="Normal 9 2 2 6 2" xfId="27504"/>
    <cellStyle name="Normal 9 2 2 6 2 2" xfId="30758"/>
    <cellStyle name="Normal 9 2 2 6 3" xfId="36714"/>
    <cellStyle name="Normal 9 2 2 7" xfId="27505"/>
    <cellStyle name="Normal 9 2 2 7 2" xfId="27506"/>
    <cellStyle name="Normal 9 2 2 7 2 2" xfId="27507"/>
    <cellStyle name="Normal 9 2 2 7 2 2 2" xfId="36713"/>
    <cellStyle name="Normal 9 2 2 7 2 3" xfId="30757"/>
    <cellStyle name="Normal 9 2 2 7 3" xfId="27508"/>
    <cellStyle name="Normal 9 2 2 7 3 2" xfId="27509"/>
    <cellStyle name="Normal 9 2 2 7 3 2 2" xfId="27510"/>
    <cellStyle name="Normal 9 2 2 7 3 2 2 2" xfId="36712"/>
    <cellStyle name="Normal 9 2 2 7 3 2 3" xfId="27511"/>
    <cellStyle name="Normal 9 2 2 7 3 2 3 2" xfId="30759"/>
    <cellStyle name="Normal 9 2 2 7 3 2 4" xfId="36711"/>
    <cellStyle name="Normal 9 2 2 7 3 3" xfId="27512"/>
    <cellStyle name="Normal 9 2 2 7 3 3 2" xfId="36710"/>
    <cellStyle name="Normal 9 2 2 7 3 4" xfId="27513"/>
    <cellStyle name="Normal 9 2 2 7 3 4 2" xfId="36709"/>
    <cellStyle name="Normal 9 2 2 7 3 5" xfId="27514"/>
    <cellStyle name="Normal 9 2 2 7 3 5 2" xfId="36708"/>
    <cellStyle name="Normal 9 2 2 7 3 6" xfId="36707"/>
    <cellStyle name="Normal 9 2 2 7 4" xfId="27515"/>
    <cellStyle name="Normal 9 2 2 7 4 2" xfId="27516"/>
    <cellStyle name="Normal 9 2 2 7 4 2 2" xfId="36706"/>
    <cellStyle name="Normal 9 2 2 7 4 3" xfId="27517"/>
    <cellStyle name="Normal 9 2 2 7 4 3 2" xfId="30755"/>
    <cellStyle name="Normal 9 2 2 7 4 4" xfId="36705"/>
    <cellStyle name="Normal 9 2 2 7 5" xfId="27518"/>
    <cellStyle name="Normal 9 2 2 7 5 2" xfId="36704"/>
    <cellStyle name="Normal 9 2 2 7 6" xfId="27519"/>
    <cellStyle name="Normal 9 2 2 7 6 2" xfId="36703"/>
    <cellStyle name="Normal 9 2 2 7 7" xfId="27520"/>
    <cellStyle name="Normal 9 2 2 7 7 2" xfId="36702"/>
    <cellStyle name="Normal 9 2 2 7 8" xfId="27521"/>
    <cellStyle name="Normal 9 2 2 7 8 2" xfId="36701"/>
    <cellStyle name="Normal 9 2 2 7 9" xfId="30754"/>
    <cellStyle name="Normal 9 2 2 8" xfId="27522"/>
    <cellStyle name="Normal 9 2 2 8 2" xfId="27523"/>
    <cellStyle name="Normal 9 2 2 8 2 2" xfId="27524"/>
    <cellStyle name="Normal 9 2 2 8 2 2 2" xfId="36700"/>
    <cellStyle name="Normal 9 2 2 8 2 3" xfId="36699"/>
    <cellStyle name="Normal 9 2 2 8 3" xfId="27525"/>
    <cellStyle name="Normal 9 2 2 8 3 2" xfId="27526"/>
    <cellStyle name="Normal 9 2 2 8 3 2 2" xfId="27527"/>
    <cellStyle name="Normal 9 2 2 8 3 2 2 2" xfId="36698"/>
    <cellStyle name="Normal 9 2 2 8 3 2 3" xfId="27528"/>
    <cellStyle name="Normal 9 2 2 8 3 2 3 2" xfId="36697"/>
    <cellStyle name="Normal 9 2 2 8 3 2 4" xfId="36696"/>
    <cellStyle name="Normal 9 2 2 8 3 3" xfId="27529"/>
    <cellStyle name="Normal 9 2 2 8 3 3 2" xfId="30753"/>
    <cellStyle name="Normal 9 2 2 8 3 4" xfId="27530"/>
    <cellStyle name="Normal 9 2 2 8 3 4 2" xfId="36695"/>
    <cellStyle name="Normal 9 2 2 8 3 5" xfId="27531"/>
    <cellStyle name="Normal 9 2 2 8 3 5 2" xfId="36659"/>
    <cellStyle name="Normal 9 2 2 8 3 6" xfId="36694"/>
    <cellStyle name="Normal 9 2 2 8 4" xfId="27532"/>
    <cellStyle name="Normal 9 2 2 8 4 2" xfId="27533"/>
    <cellStyle name="Normal 9 2 2 8 4 2 2" xfId="36693"/>
    <cellStyle name="Normal 9 2 2 8 4 3" xfId="27534"/>
    <cellStyle name="Normal 9 2 2 8 4 3 2" xfId="36685"/>
    <cellStyle name="Normal 9 2 2 8 4 4" xfId="56484"/>
    <cellStyle name="Normal 9 2 2 8 5" xfId="27535"/>
    <cellStyle name="Normal 9 2 2 8 5 2" xfId="36692"/>
    <cellStyle name="Normal 9 2 2 8 6" xfId="27536"/>
    <cellStyle name="Normal 9 2 2 8 6 2" xfId="36691"/>
    <cellStyle name="Normal 9 2 2 8 7" xfId="27537"/>
    <cellStyle name="Normal 9 2 2 8 7 2" xfId="30752"/>
    <cellStyle name="Normal 9 2 2 8 8" xfId="27538"/>
    <cellStyle name="Normal 9 2 2 8 8 2" xfId="36690"/>
    <cellStyle name="Normal 9 2 2 8 9" xfId="36689"/>
    <cellStyle name="Normal 9 2 2 9" xfId="27539"/>
    <cellStyle name="Normal 9 2 2 9 2" xfId="27540"/>
    <cellStyle name="Normal 9 2 2 9 2 2" xfId="27541"/>
    <cellStyle name="Normal 9 2 2 9 2 2 2" xfId="54724"/>
    <cellStyle name="Normal 9 2 2 9 2 3" xfId="36686"/>
    <cellStyle name="Normal 9 2 2 9 3" xfId="27542"/>
    <cellStyle name="Normal 9 2 2 9 3 2" xfId="36688"/>
    <cellStyle name="Normal 9 2 2 9 4" xfId="36687"/>
    <cellStyle name="Normal 9 2 2_Risikomatrise samlet 2012" xfId="27543"/>
    <cellStyle name="Normal 9 2 20" xfId="30751"/>
    <cellStyle name="Normal 9 2 21" xfId="3975"/>
    <cellStyle name="Normal 9 2 22" xfId="3680"/>
    <cellStyle name="Normal 9 2 3" xfId="1986"/>
    <cellStyle name="Normal 9 2 3 10" xfId="27545"/>
    <cellStyle name="Normal 9 2 3 10 2" xfId="32247"/>
    <cellStyle name="Normal 9 2 3 11" xfId="27546"/>
    <cellStyle name="Normal 9 2 3 11 2" xfId="54722"/>
    <cellStyle name="Normal 9 2 3 12" xfId="27547"/>
    <cellStyle name="Normal 9 2 3 12 2" xfId="36684"/>
    <cellStyle name="Normal 9 2 3 13" xfId="27548"/>
    <cellStyle name="Normal 9 2 3 13 2" xfId="36683"/>
    <cellStyle name="Normal 9 2 3 14" xfId="27544"/>
    <cellStyle name="Normal 9 2 3 14 2" xfId="30750"/>
    <cellStyle name="Normal 9 2 3 15" xfId="53766"/>
    <cellStyle name="Normal 9 2 3 16" xfId="36681"/>
    <cellStyle name="Normal 9 2 3 17" xfId="36680"/>
    <cellStyle name="Normal 9 2 3 18" xfId="36679"/>
    <cellStyle name="Normal 9 2 3 19" xfId="3684"/>
    <cellStyle name="Normal 9 2 3 2" xfId="27549"/>
    <cellStyle name="Normal 9 2 3 2 2" xfId="27550"/>
    <cellStyle name="Normal 9 2 3 2 2 2" xfId="36678"/>
    <cellStyle name="Normal 9 2 3 2 3" xfId="36682"/>
    <cellStyle name="Normal 9 2 3 3" xfId="27551"/>
    <cellStyle name="Normal 9 2 3 3 2" xfId="27552"/>
    <cellStyle name="Normal 9 2 3 3 2 2" xfId="27553"/>
    <cellStyle name="Normal 9 2 3 3 2 2 2" xfId="36675"/>
    <cellStyle name="Normal 9 2 3 3 2 3" xfId="30749"/>
    <cellStyle name="Normal 9 2 3 3 3" xfId="27554"/>
    <cellStyle name="Normal 9 2 3 3 3 2" xfId="36677"/>
    <cellStyle name="Normal 9 2 3 3 4" xfId="36676"/>
    <cellStyle name="Normal 9 2 3 4" xfId="27555"/>
    <cellStyle name="Normal 9 2 3 4 2" xfId="27556"/>
    <cellStyle name="Normal 9 2 3 4 2 2" xfId="27557"/>
    <cellStyle name="Normal 9 2 3 4 2 2 2" xfId="27558"/>
    <cellStyle name="Normal 9 2 3 4 2 2 2 2" xfId="27559"/>
    <cellStyle name="Normal 9 2 3 4 2 2 2 2 2" xfId="54408"/>
    <cellStyle name="Normal 9 2 3 4 2 2 2 3" xfId="34715"/>
    <cellStyle name="Normal 9 2 3 4 2 2 3" xfId="27560"/>
    <cellStyle name="Normal 9 2 3 4 2 2 3 2" xfId="36671"/>
    <cellStyle name="Normal 9 2 3 4 2 2 4" xfId="27561"/>
    <cellStyle name="Normal 9 2 3 4 2 2 4 2" xfId="36674"/>
    <cellStyle name="Normal 9 2 3 4 2 2 5" xfId="27562"/>
    <cellStyle name="Normal 9 2 3 4 2 2 5 2" xfId="36673"/>
    <cellStyle name="Normal 9 2 3 4 2 2 6" xfId="30748"/>
    <cellStyle name="Normal 9 2 3 4 2 3" xfId="27563"/>
    <cellStyle name="Normal 9 2 3 4 2 3 2" xfId="27564"/>
    <cellStyle name="Normal 9 2 3 4 2 3 2 2" xfId="36672"/>
    <cellStyle name="Normal 9 2 3 4 2 3 3" xfId="27565"/>
    <cellStyle name="Normal 9 2 3 4 2 3 3 2" xfId="31759"/>
    <cellStyle name="Normal 9 2 3 4 2 3 4" xfId="54411"/>
    <cellStyle name="Normal 9 2 3 4 2 4" xfId="27566"/>
    <cellStyle name="Normal 9 2 3 4 2 4 2" xfId="36668"/>
    <cellStyle name="Normal 9 2 3 4 2 5" xfId="27567"/>
    <cellStyle name="Normal 9 2 3 4 2 5 2" xfId="36670"/>
    <cellStyle name="Normal 9 2 3 4 2 6" xfId="27568"/>
    <cellStyle name="Normal 9 2 3 4 2 6 2" xfId="36669"/>
    <cellStyle name="Normal 9 2 3 4 2 7" xfId="27569"/>
    <cellStyle name="Normal 9 2 3 4 2 7 2" xfId="54407"/>
    <cellStyle name="Normal 9 2 3 4 2 8" xfId="27570"/>
    <cellStyle name="Normal 9 2 3 4 2 8 2" xfId="56366"/>
    <cellStyle name="Normal 9 2 3 4 2 9" xfId="30747"/>
    <cellStyle name="Normal 9 2 3 4 3" xfId="27571"/>
    <cellStyle name="Normal 9 2 3 4 3 2" xfId="27572"/>
    <cellStyle name="Normal 9 2 3 4 3 2 2" xfId="36665"/>
    <cellStyle name="Normal 9 2 3 4 3 3" xfId="27573"/>
    <cellStyle name="Normal 9 2 3 4 3 3 2" xfId="36667"/>
    <cellStyle name="Normal 9 2 3 4 3 4" xfId="27574"/>
    <cellStyle name="Normal 9 2 3 4 3 4 2" xfId="36666"/>
    <cellStyle name="Normal 9 2 3 4 3 5" xfId="34714"/>
    <cellStyle name="Normal 9 2 3 4 4" xfId="27575"/>
    <cellStyle name="Normal 9 2 3 4 4 2" xfId="30746"/>
    <cellStyle name="Normal 9 2 3 4 5" xfId="36664"/>
    <cellStyle name="Normal 9 2 3 5" xfId="27576"/>
    <cellStyle name="Normal 9 2 3 5 2" xfId="27577"/>
    <cellStyle name="Normal 9 2 3 5 2 2" xfId="27578"/>
    <cellStyle name="Normal 9 2 3 5 2 2 2" xfId="27579"/>
    <cellStyle name="Normal 9 2 3 5 2 2 2 2" xfId="36663"/>
    <cellStyle name="Normal 9 2 3 5 2 2 3" xfId="54406"/>
    <cellStyle name="Normal 9 2 3 5 2 3" xfId="27580"/>
    <cellStyle name="Normal 9 2 3 5 2 3 2" xfId="36662"/>
    <cellStyle name="Normal 9 2 3 5 2 4" xfId="27581"/>
    <cellStyle name="Normal 9 2 3 5 2 4 2" xfId="36661"/>
    <cellStyle name="Normal 9 2 3 5 2 5" xfId="27582"/>
    <cellStyle name="Normal 9 2 3 5 2 5 2" xfId="36660"/>
    <cellStyle name="Normal 9 2 3 5 2 6" xfId="32246"/>
    <cellStyle name="Normal 9 2 3 5 3" xfId="27583"/>
    <cellStyle name="Normal 9 2 3 5 3 2" xfId="27584"/>
    <cellStyle name="Normal 9 2 3 5 3 2 2" xfId="36655"/>
    <cellStyle name="Normal 9 2 3 5 3 3" xfId="27585"/>
    <cellStyle name="Normal 9 2 3 5 3 3 2" xfId="56482"/>
    <cellStyle name="Normal 9 2 3 5 3 4" xfId="36657"/>
    <cellStyle name="Normal 9 2 3 5 4" xfId="27586"/>
    <cellStyle name="Normal 9 2 3 5 4 2" xfId="36656"/>
    <cellStyle name="Normal 9 2 3 5 5" xfId="27587"/>
    <cellStyle name="Normal 9 2 3 5 5 2" xfId="32245"/>
    <cellStyle name="Normal 9 2 3 5 6" xfId="27588"/>
    <cellStyle name="Normal 9 2 3 5 6 2" xfId="54723"/>
    <cellStyle name="Normal 9 2 3 5 7" xfId="27589"/>
    <cellStyle name="Normal 9 2 3 5 7 2" xfId="56481"/>
    <cellStyle name="Normal 9 2 3 5 8" xfId="36654"/>
    <cellStyle name="Normal 9 2 3 6" xfId="27590"/>
    <cellStyle name="Normal 9 2 3 6 2" xfId="27591"/>
    <cellStyle name="Normal 9 2 3 6 2 2" xfId="27592"/>
    <cellStyle name="Normal 9 2 3 6 2 2 2" xfId="27593"/>
    <cellStyle name="Normal 9 2 3 6 2 2 2 2" xfId="36653"/>
    <cellStyle name="Normal 9 2 3 6 2 2 3" xfId="32244"/>
    <cellStyle name="Normal 9 2 3 6 2 3" xfId="27594"/>
    <cellStyle name="Normal 9 2 3 6 2 3 2" xfId="36650"/>
    <cellStyle name="Normal 9 2 3 6 2 4" xfId="27595"/>
    <cellStyle name="Normal 9 2 3 6 2 4 2" xfId="56480"/>
    <cellStyle name="Normal 9 2 3 6 2 5" xfId="27596"/>
    <cellStyle name="Normal 9 2 3 6 2 5 2" xfId="36652"/>
    <cellStyle name="Normal 9 2 3 6 2 6" xfId="36651"/>
    <cellStyle name="Normal 9 2 3 6 3" xfId="27597"/>
    <cellStyle name="Normal 9 2 3 6 3 2" xfId="27598"/>
    <cellStyle name="Normal 9 2 3 6 3 2 2" xfId="3977"/>
    <cellStyle name="Normal 9 2 3 6 3 3" xfId="27599"/>
    <cellStyle name="Normal 9 2 3 6 3 3 2" xfId="36647"/>
    <cellStyle name="Normal 9 2 3 6 3 4" xfId="56479"/>
    <cellStyle name="Normal 9 2 3 6 4" xfId="27600"/>
    <cellStyle name="Normal 9 2 3 6 4 2" xfId="36649"/>
    <cellStyle name="Normal 9 2 3 6 5" xfId="27601"/>
    <cellStyle name="Normal 9 2 3 6 5 2" xfId="36648"/>
    <cellStyle name="Normal 9 2 3 6 6" xfId="27602"/>
    <cellStyle name="Normal 9 2 3 6 6 2" xfId="32243"/>
    <cellStyle name="Normal 9 2 3 6 7" xfId="27603"/>
    <cellStyle name="Normal 9 2 3 6 7 2" xfId="54720"/>
    <cellStyle name="Normal 9 2 3 6 8" xfId="56478"/>
    <cellStyle name="Normal 9 2 3 7" xfId="27604"/>
    <cellStyle name="Normal 9 2 3 7 2" xfId="27605"/>
    <cellStyle name="Normal 9 2 3 7 2 2" xfId="27606"/>
    <cellStyle name="Normal 9 2 3 7 2 2 2" xfId="32242"/>
    <cellStyle name="Normal 9 2 3 7 2 3" xfId="36646"/>
    <cellStyle name="Normal 9 2 3 7 3" xfId="27607"/>
    <cellStyle name="Normal 9 2 3 7 3 2" xfId="56477"/>
    <cellStyle name="Normal 9 2 3 7 4" xfId="27608"/>
    <cellStyle name="Normal 9 2 3 7 4 2" xfId="3978"/>
    <cellStyle name="Normal 9 2 3 7 5" xfId="27609"/>
    <cellStyle name="Normal 9 2 3 7 5 2" xfId="36645"/>
    <cellStyle name="Normal 9 2 3 7 6" xfId="56476"/>
    <cellStyle name="Normal 9 2 3 8" xfId="27610"/>
    <cellStyle name="Normal 9 2 3 8 2" xfId="27611"/>
    <cellStyle name="Normal 9 2 3 8 2 2" xfId="32241"/>
    <cellStyle name="Normal 9 2 3 8 3" xfId="27612"/>
    <cellStyle name="Normal 9 2 3 8 3 2" xfId="36644"/>
    <cellStyle name="Normal 9 2 3 8 4" xfId="56475"/>
    <cellStyle name="Normal 9 2 3 9" xfId="27613"/>
    <cellStyle name="Normal 9 2 3 9 2" xfId="32240"/>
    <cellStyle name="Normal 9 2 3_Risikomatrise BM 2012" xfId="27614"/>
    <cellStyle name="Normal 9 2 4" xfId="1987"/>
    <cellStyle name="Normal 9 2 4 2" xfId="27616"/>
    <cellStyle name="Normal 9 2 4 2 2" xfId="27617"/>
    <cellStyle name="Normal 9 2 4 2 2 2" xfId="27618"/>
    <cellStyle name="Normal 9 2 4 2 2 2 2" xfId="54721"/>
    <cellStyle name="Normal 9 2 4 2 2 3" xfId="56474"/>
    <cellStyle name="Normal 9 2 4 2 3" xfId="27619"/>
    <cellStyle name="Normal 9 2 4 2 3 2" xfId="3979"/>
    <cellStyle name="Normal 9 2 4 2 4" xfId="36603"/>
    <cellStyle name="Normal 9 2 4 3" xfId="27620"/>
    <cellStyle name="Normal 9 2 4 3 2" xfId="56437"/>
    <cellStyle name="Normal 9 2 4 4" xfId="30366"/>
    <cellStyle name="Normal 9 2 4 4 2" xfId="36643"/>
    <cellStyle name="Normal 9 2 4 5" xfId="27615"/>
    <cellStyle name="Normal 9 2 5" xfId="27621"/>
    <cellStyle name="Normal 9 2 5 2" xfId="27622"/>
    <cellStyle name="Normal 9 2 5 2 2" xfId="27623"/>
    <cellStyle name="Normal 9 2 5 2 2 2" xfId="36642"/>
    <cellStyle name="Normal 9 2 5 2 3" xfId="56473"/>
    <cellStyle name="Normal 9 2 5 3" xfId="27624"/>
    <cellStyle name="Normal 9 2 5 3 2" xfId="32239"/>
    <cellStyle name="Normal 9 2 5 4" xfId="36640"/>
    <cellStyle name="Normal 9 2 6" xfId="27625"/>
    <cellStyle name="Normal 9 2 6 2" xfId="27626"/>
    <cellStyle name="Normal 9 2 6 2 2" xfId="27627"/>
    <cellStyle name="Normal 9 2 6 2 2 2" xfId="56472"/>
    <cellStyle name="Normal 9 2 6 2 3" xfId="55526"/>
    <cellStyle name="Normal 9 2 6 3" xfId="27628"/>
    <cellStyle name="Normal 9 2 6 3 2" xfId="27629"/>
    <cellStyle name="Normal 9 2 6 3 2 2" xfId="27630"/>
    <cellStyle name="Normal 9 2 6 3 2 2 2" xfId="32238"/>
    <cellStyle name="Normal 9 2 6 3 2 3" xfId="27631"/>
    <cellStyle name="Normal 9 2 6 3 2 3 2" xfId="36639"/>
    <cellStyle name="Normal 9 2 6 3 2 4" xfId="56471"/>
    <cellStyle name="Normal 9 2 6 3 3" xfId="27632"/>
    <cellStyle name="Normal 9 2 6 3 3 2" xfId="32237"/>
    <cellStyle name="Normal 9 2 6 3 4" xfId="27633"/>
    <cellStyle name="Normal 9 2 6 3 4 2" xfId="36638"/>
    <cellStyle name="Normal 9 2 6 3 5" xfId="27634"/>
    <cellStyle name="Normal 9 2 6 3 5 2" xfId="4134"/>
    <cellStyle name="Normal 9 2 6 3 6" xfId="36641"/>
    <cellStyle name="Normal 9 2 6 4" xfId="27635"/>
    <cellStyle name="Normal 9 2 6 4 2" xfId="27636"/>
    <cellStyle name="Normal 9 2 6 4 2 2" xfId="56470"/>
    <cellStyle name="Normal 9 2 6 4 3" xfId="27637"/>
    <cellStyle name="Normal 9 2 6 4 3 2" xfId="32236"/>
    <cellStyle name="Normal 9 2 6 4 4" xfId="36637"/>
    <cellStyle name="Normal 9 2 6 5" xfId="27638"/>
    <cellStyle name="Normal 9 2 6 5 2" xfId="56469"/>
    <cellStyle name="Normal 9 2 6 6" xfId="27639"/>
    <cellStyle name="Normal 9 2 6 6 2" xfId="32235"/>
    <cellStyle name="Normal 9 2 6 7" xfId="27640"/>
    <cellStyle name="Normal 9 2 6 7 2" xfId="36636"/>
    <cellStyle name="Normal 9 2 6 8" xfId="27641"/>
    <cellStyle name="Normal 9 2 6 8 2" xfId="56468"/>
    <cellStyle name="Normal 9 2 6 9" xfId="32234"/>
    <cellStyle name="Normal 9 2 7" xfId="27642"/>
    <cellStyle name="Normal 9 2 7 2" xfId="27643"/>
    <cellStyle name="Normal 9 2 7 2 2" xfId="27644"/>
    <cellStyle name="Normal 9 2 7 2 2 2" xfId="36635"/>
    <cellStyle name="Normal 9 2 7 2 3" xfId="56467"/>
    <cellStyle name="Normal 9 2 7 3" xfId="27645"/>
    <cellStyle name="Normal 9 2 7 3 2" xfId="32233"/>
    <cellStyle name="Normal 9 2 7 4" xfId="36634"/>
    <cellStyle name="Normal 9 2 8" xfId="27646"/>
    <cellStyle name="Normal 9 2 8 2" xfId="27647"/>
    <cellStyle name="Normal 9 2 8 2 2" xfId="27648"/>
    <cellStyle name="Normal 9 2 8 2 2 2" xfId="56466"/>
    <cellStyle name="Normal 9 2 8 2 3" xfId="32232"/>
    <cellStyle name="Normal 9 2 8 3" xfId="27649"/>
    <cellStyle name="Normal 9 2 8 3 2" xfId="36633"/>
    <cellStyle name="Normal 9 2 8 4" xfId="56465"/>
    <cellStyle name="Normal 9 2 9" xfId="27650"/>
    <cellStyle name="Normal 9 2 9 2" xfId="27651"/>
    <cellStyle name="Normal 9 2 9 2 2" xfId="27652"/>
    <cellStyle name="Normal 9 2 9 2 2 2" xfId="32231"/>
    <cellStyle name="Normal 9 2 9 2 3" xfId="36632"/>
    <cellStyle name="Normal 9 2 9 3" xfId="27653"/>
    <cellStyle name="Normal 9 2 9 3 2" xfId="56464"/>
    <cellStyle name="Normal 9 2 9 4" xfId="3982"/>
    <cellStyle name="Normal 9 2_Risikomatrise BM 2011" xfId="1988"/>
    <cellStyle name="Normal 9 3" xfId="1989"/>
    <cellStyle name="Normal 9 3 10" xfId="27655"/>
    <cellStyle name="Normal 9 3 10 2" xfId="27656"/>
    <cellStyle name="Normal 9 3 10 2 2" xfId="27657"/>
    <cellStyle name="Normal 9 3 10 2 2 2" xfId="27658"/>
    <cellStyle name="Normal 9 3 10 2 2 2 2" xfId="36631"/>
    <cellStyle name="Normal 9 3 10 2 2 3" xfId="56463"/>
    <cellStyle name="Normal 9 3 10 2 3" xfId="27659"/>
    <cellStyle name="Normal 9 3 10 2 3 2" xfId="32230"/>
    <cellStyle name="Normal 9 3 10 2 4" xfId="27660"/>
    <cellStyle name="Normal 9 3 10 2 4 2" xfId="36630"/>
    <cellStyle name="Normal 9 3 10 2 5" xfId="27661"/>
    <cellStyle name="Normal 9 3 10 2 5 2" xfId="56462"/>
    <cellStyle name="Normal 9 3 10 2 6" xfId="32229"/>
    <cellStyle name="Normal 9 3 10 3" xfId="27662"/>
    <cellStyle name="Normal 9 3 10 3 2" xfId="27663"/>
    <cellStyle name="Normal 9 3 10 3 2 2" xfId="36627"/>
    <cellStyle name="Normal 9 3 10 3 3" xfId="27664"/>
    <cellStyle name="Normal 9 3 10 3 3 2" xfId="56460"/>
    <cellStyle name="Normal 9 3 10 3 4" xfId="30745"/>
    <cellStyle name="Normal 9 3 10 4" xfId="27665"/>
    <cellStyle name="Normal 9 3 10 4 2" xfId="36629"/>
    <cellStyle name="Normal 9 3 10 5" xfId="27666"/>
    <cellStyle name="Normal 9 3 10 5 2" xfId="36628"/>
    <cellStyle name="Normal 9 3 10 6" xfId="27667"/>
    <cellStyle name="Normal 9 3 10 6 2" xfId="56461"/>
    <cellStyle name="Normal 9 3 10 7" xfId="27668"/>
    <cellStyle name="Normal 9 3 10 7 2" xfId="32228"/>
    <cellStyle name="Normal 9 3 10 8" xfId="27669"/>
    <cellStyle name="Normal 9 3 10 8 2" xfId="32227"/>
    <cellStyle name="Normal 9 3 10 9" xfId="36626"/>
    <cellStyle name="Normal 9 3 11" xfId="27670"/>
    <cellStyle name="Normal 9 3 11 2" xfId="27671"/>
    <cellStyle name="Normal 9 3 11 2 2" xfId="56459"/>
    <cellStyle name="Normal 9 3 11 3" xfId="27672"/>
    <cellStyle name="Normal 9 3 11 3 2" xfId="32226"/>
    <cellStyle name="Normal 9 3 11 4" xfId="27673"/>
    <cellStyle name="Normal 9 3 11 4 2" xfId="36625"/>
    <cellStyle name="Normal 9 3 11 5" xfId="56458"/>
    <cellStyle name="Normal 9 3 12" xfId="27674"/>
    <cellStyle name="Normal 9 3 12 2" xfId="32225"/>
    <cellStyle name="Normal 9 3 13" xfId="30367"/>
    <cellStyle name="Normal 9 3 13 2" xfId="36624"/>
    <cellStyle name="Normal 9 3 14" xfId="27654"/>
    <cellStyle name="Normal 9 3 15" xfId="56457"/>
    <cellStyle name="Normal 9 3 16" xfId="3685"/>
    <cellStyle name="Normal 9 3 2" xfId="1990"/>
    <cellStyle name="Normal 9 3 2 10" xfId="27676"/>
    <cellStyle name="Normal 9 3 2 10 2" xfId="32224"/>
    <cellStyle name="Normal 9 3 2 11" xfId="27677"/>
    <cellStyle name="Normal 9 3 2 11 2" xfId="36623"/>
    <cellStyle name="Normal 9 3 2 12" xfId="27678"/>
    <cellStyle name="Normal 9 3 2 12 2" xfId="53765"/>
    <cellStyle name="Normal 9 3 2 13" xfId="27679"/>
    <cellStyle name="Normal 9 3 2 13 2" xfId="53764"/>
    <cellStyle name="Normal 9 3 2 14" xfId="27675"/>
    <cellStyle name="Normal 9 3 2 14 2" xfId="3980"/>
    <cellStyle name="Normal 9 3 2 15" xfId="36622"/>
    <cellStyle name="Normal 9 3 2 16" xfId="56455"/>
    <cellStyle name="Normal 9 3 2 17" xfId="32223"/>
    <cellStyle name="Normal 9 3 2 18" xfId="36621"/>
    <cellStyle name="Normal 9 3 2 19" xfId="3686"/>
    <cellStyle name="Normal 9 3 2 2" xfId="1991"/>
    <cellStyle name="Normal 9 3 2 2 10" xfId="27681"/>
    <cellStyle name="Normal 9 3 2 2 10 2" xfId="27682"/>
    <cellStyle name="Normal 9 3 2 2 10 2 2" xfId="56454"/>
    <cellStyle name="Normal 9 3 2 2 10 3" xfId="27683"/>
    <cellStyle name="Normal 9 3 2 2 10 3 2" xfId="32222"/>
    <cellStyle name="Normal 9 3 2 2 10 4" xfId="27684"/>
    <cellStyle name="Normal 9 3 2 2 10 4 2" xfId="36620"/>
    <cellStyle name="Normal 9 3 2 2 10 5" xfId="56453"/>
    <cellStyle name="Normal 9 3 2 2 11" xfId="27685"/>
    <cellStyle name="Normal 9 3 2 2 11 2" xfId="3983"/>
    <cellStyle name="Normal 9 3 2 2 12" xfId="30368"/>
    <cellStyle name="Normal 9 3 2 2 12 2" xfId="36619"/>
    <cellStyle name="Normal 9 3 2 2 13" xfId="27680"/>
    <cellStyle name="Normal 9 3 2 2 14" xfId="56452"/>
    <cellStyle name="Normal 9 3 2 2 15" xfId="3687"/>
    <cellStyle name="Normal 9 3 2 2 2" xfId="1992"/>
    <cellStyle name="Normal 9 3 2 2 2 10" xfId="3688"/>
    <cellStyle name="Normal 9 3 2 2 2 2" xfId="27687"/>
    <cellStyle name="Normal 9 3 2 2 2 2 2" xfId="27688"/>
    <cellStyle name="Normal 9 3 2 2 2 2 2 2" xfId="27689"/>
    <cellStyle name="Normal 9 3 2 2 2 2 2 2 2" xfId="32221"/>
    <cellStyle name="Normal 9 3 2 2 2 2 2 3" xfId="36618"/>
    <cellStyle name="Normal 9 3 2 2 2 2 3" xfId="27690"/>
    <cellStyle name="Normal 9 3 2 2 2 2 3 2" xfId="56451"/>
    <cellStyle name="Normal 9 3 2 2 2 2 4" xfId="32220"/>
    <cellStyle name="Normal 9 3 2 2 2 3" xfId="27691"/>
    <cellStyle name="Normal 9 3 2 2 2 3 2" xfId="27692"/>
    <cellStyle name="Normal 9 3 2 2 2 3 2 2" xfId="27693"/>
    <cellStyle name="Normal 9 3 2 2 2 3 2 2 2" xfId="27694"/>
    <cellStyle name="Normal 9 3 2 2 2 3 2 2 2 2" xfId="36617"/>
    <cellStyle name="Normal 9 3 2 2 2 3 2 2 3" xfId="27695"/>
    <cellStyle name="Normal 9 3 2 2 2 3 2 2 3 2" xfId="56450"/>
    <cellStyle name="Normal 9 3 2 2 2 3 2 2 4" xfId="3984"/>
    <cellStyle name="Normal 9 3 2 2 2 3 2 3" xfId="27696"/>
    <cellStyle name="Normal 9 3 2 2 2 3 2 3 2" xfId="36612"/>
    <cellStyle name="Normal 9 3 2 2 2 3 2 4" xfId="27697"/>
    <cellStyle name="Normal 9 3 2 2 2 3 2 4 2" xfId="56448"/>
    <cellStyle name="Normal 9 3 2 2 2 3 2 5" xfId="27698"/>
    <cellStyle name="Normal 9 3 2 2 2 3 2 5 2" xfId="36614"/>
    <cellStyle name="Normal 9 3 2 2 2 3 2 6" xfId="36616"/>
    <cellStyle name="Normal 9 3 2 2 2 3 3" xfId="27699"/>
    <cellStyle name="Normal 9 3 2 2 2 3 3 2" xfId="27700"/>
    <cellStyle name="Normal 9 3 2 2 2 3 3 2 2" xfId="36615"/>
    <cellStyle name="Normal 9 3 2 2 2 3 3 3" xfId="27701"/>
    <cellStyle name="Normal 9 3 2 2 2 3 3 3 2" xfId="54719"/>
    <cellStyle name="Normal 9 3 2 2 2 3 3 4" xfId="56449"/>
    <cellStyle name="Normal 9 3 2 2 2 3 4" xfId="27702"/>
    <cellStyle name="Normal 9 3 2 2 2 3 4 2" xfId="34713"/>
    <cellStyle name="Normal 9 3 2 2 2 3 5" xfId="27703"/>
    <cellStyle name="Normal 9 3 2 2 2 3 5 2" xfId="36613"/>
    <cellStyle name="Normal 9 3 2 2 2 3 6" xfId="27704"/>
    <cellStyle name="Normal 9 3 2 2 2 3 6 2" xfId="36520"/>
    <cellStyle name="Normal 9 3 2 2 2 3 7" xfId="27705"/>
    <cellStyle name="Normal 9 3 2 2 2 3 7 2" xfId="32219"/>
    <cellStyle name="Normal 9 3 2 2 2 3 8" xfId="32218"/>
    <cellStyle name="Normal 9 3 2 2 2 4" xfId="27706"/>
    <cellStyle name="Normal 9 3 2 2 2 4 2" xfId="27707"/>
    <cellStyle name="Normal 9 3 2 2 2 4 2 2" xfId="36611"/>
    <cellStyle name="Normal 9 3 2 2 2 4 3" xfId="56447"/>
    <cellStyle name="Normal 9 3 2 2 2 5" xfId="27708"/>
    <cellStyle name="Normal 9 3 2 2 2 5 2" xfId="3985"/>
    <cellStyle name="Normal 9 3 2 2 2 6" xfId="27709"/>
    <cellStyle name="Normal 9 3 2 2 2 6 2" xfId="36610"/>
    <cellStyle name="Normal 9 3 2 2 2 7" xfId="30369"/>
    <cellStyle name="Normal 9 3 2 2 2 7 2" xfId="56446"/>
    <cellStyle name="Normal 9 3 2 2 2 8" xfId="27686"/>
    <cellStyle name="Normal 9 3 2 2 2 9" xfId="32217"/>
    <cellStyle name="Normal 9 3 2 2 2_Risikomatrise samlet 2012" xfId="27710"/>
    <cellStyle name="Normal 9 3 2 2 3" xfId="1993"/>
    <cellStyle name="Normal 9 3 2 2 3 2" xfId="27712"/>
    <cellStyle name="Normal 9 3 2 2 3 2 2" xfId="27713"/>
    <cellStyle name="Normal 9 3 2 2 3 2 2 2" xfId="54718"/>
    <cellStyle name="Normal 9 3 2 2 3 2 3" xfId="31961"/>
    <cellStyle name="Normal 9 3 2 2 3 3" xfId="27714"/>
    <cellStyle name="Normal 9 3 2 2 3 3 2" xfId="56456"/>
    <cellStyle name="Normal 9 3 2 2 3 4" xfId="27715"/>
    <cellStyle name="Normal 9 3 2 2 3 4 2" xfId="55525"/>
    <cellStyle name="Normal 9 3 2 2 3 5" xfId="30370"/>
    <cellStyle name="Normal 9 3 2 2 3 5 2" xfId="32216"/>
    <cellStyle name="Normal 9 3 2 2 3 6" xfId="27711"/>
    <cellStyle name="Normal 9 3 2 2 3 7" xfId="33689"/>
    <cellStyle name="Normal 9 3 2 2 3 8" xfId="3689"/>
    <cellStyle name="Normal 9 3 2 2 4" xfId="1994"/>
    <cellStyle name="Normal 9 3 2 2 4 2" xfId="27717"/>
    <cellStyle name="Normal 9 3 2 2 4 2 2" xfId="27718"/>
    <cellStyle name="Normal 9 3 2 2 4 2 2 2" xfId="56445"/>
    <cellStyle name="Normal 9 3 2 2 4 2 3" xfId="53763"/>
    <cellStyle name="Normal 9 3 2 2 4 3" xfId="27719"/>
    <cellStyle name="Normal 9 3 2 2 4 3 2" xfId="56444"/>
    <cellStyle name="Normal 9 3 2 2 4 4" xfId="27720"/>
    <cellStyle name="Normal 9 3 2 2 4 4 2" xfId="3987"/>
    <cellStyle name="Normal 9 3 2 2 4 5" xfId="30371"/>
    <cellStyle name="Normal 9 3 2 2 4 5 2" xfId="36608"/>
    <cellStyle name="Normal 9 3 2 2 4 6" xfId="27716"/>
    <cellStyle name="Normal 9 3 2 2 4 7" xfId="56443"/>
    <cellStyle name="Normal 9 3 2 2 4 8" xfId="3690"/>
    <cellStyle name="Normal 9 3 2 2 5" xfId="1995"/>
    <cellStyle name="Normal 9 3 2 2 5 2" xfId="27722"/>
    <cellStyle name="Normal 9 3 2 2 5 2 2" xfId="27723"/>
    <cellStyle name="Normal 9 3 2 2 5 2 2 2" xfId="32215"/>
    <cellStyle name="Normal 9 3 2 2 5 2 3" xfId="36607"/>
    <cellStyle name="Normal 9 3 2 2 5 3" xfId="27724"/>
    <cellStyle name="Normal 9 3 2 2 5 3 2" xfId="54405"/>
    <cellStyle name="Normal 9 3 2 2 5 4" xfId="27725"/>
    <cellStyle name="Normal 9 3 2 2 5 4 2" xfId="36606"/>
    <cellStyle name="Normal 9 3 2 2 5 5" xfId="30372"/>
    <cellStyle name="Normal 9 3 2 2 5 5 2" xfId="56442"/>
    <cellStyle name="Normal 9 3 2 2 5 6" xfId="27721"/>
    <cellStyle name="Normal 9 3 2 2 5 7" xfId="32214"/>
    <cellStyle name="Normal 9 3 2 2 5 8" xfId="3691"/>
    <cellStyle name="Normal 9 3 2 2 6" xfId="27726"/>
    <cellStyle name="Normal 9 3 2 2 6 2" xfId="27727"/>
    <cellStyle name="Normal 9 3 2 2 6 2 2" xfId="27728"/>
    <cellStyle name="Normal 9 3 2 2 6 2 2 2" xfId="27729"/>
    <cellStyle name="Normal 9 3 2 2 6 2 2 2 2" xfId="34712"/>
    <cellStyle name="Normal 9 3 2 2 6 2 2 3" xfId="31760"/>
    <cellStyle name="Normal 9 3 2 2 6 2 3" xfId="27730"/>
    <cellStyle name="Normal 9 3 2 2 6 2 3 2" xfId="56441"/>
    <cellStyle name="Normal 9 3 2 2 6 2 4" xfId="27731"/>
    <cellStyle name="Normal 9 3 2 2 6 2 4 2" xfId="3988"/>
    <cellStyle name="Normal 9 3 2 2 6 2 5" xfId="27732"/>
    <cellStyle name="Normal 9 3 2 2 6 2 5 2" xfId="54717"/>
    <cellStyle name="Normal 9 3 2 2 6 2 6" xfId="56440"/>
    <cellStyle name="Normal 9 3 2 2 6 3" xfId="27733"/>
    <cellStyle name="Normal 9 3 2 2 6 3 2" xfId="27734"/>
    <cellStyle name="Normal 9 3 2 2 6 3 2 2" xfId="32213"/>
    <cellStyle name="Normal 9 3 2 2 6 3 3" xfId="27735"/>
    <cellStyle name="Normal 9 3 2 2 6 3 3 2" xfId="36605"/>
    <cellStyle name="Normal 9 3 2 2 6 3 4" xfId="56439"/>
    <cellStyle name="Normal 9 3 2 2 6 4" xfId="27736"/>
    <cellStyle name="Normal 9 3 2 2 6 4 2" xfId="32212"/>
    <cellStyle name="Normal 9 3 2 2 6 5" xfId="27737"/>
    <cellStyle name="Normal 9 3 2 2 6 5 2" xfId="36604"/>
    <cellStyle name="Normal 9 3 2 2 6 6" xfId="27738"/>
    <cellStyle name="Normal 9 3 2 2 6 6 2" xfId="56438"/>
    <cellStyle name="Normal 9 3 2 2 6 7" xfId="27739"/>
    <cellStyle name="Normal 9 3 2 2 6 7 2" xfId="3989"/>
    <cellStyle name="Normal 9 3 2 2 6 8" xfId="32211"/>
    <cellStyle name="Normal 9 3 2 2 7" xfId="27740"/>
    <cellStyle name="Normal 9 3 2 2 7 2" xfId="27741"/>
    <cellStyle name="Normal 9 3 2 2 7 2 2" xfId="27742"/>
    <cellStyle name="Normal 9 3 2 2 7 2 2 2" xfId="27743"/>
    <cellStyle name="Normal 9 3 2 2 7 2 2 2 2" xfId="36602"/>
    <cellStyle name="Normal 9 3 2 2 7 2 2 3" xfId="36601"/>
    <cellStyle name="Normal 9 3 2 2 7 2 3" xfId="27744"/>
    <cellStyle name="Normal 9 3 2 2 7 2 3 2" xfId="56436"/>
    <cellStyle name="Normal 9 3 2 2 7 2 4" xfId="27745"/>
    <cellStyle name="Normal 9 3 2 2 7 2 4 2" xfId="32210"/>
    <cellStyle name="Normal 9 3 2 2 7 2 5" xfId="27746"/>
    <cellStyle name="Normal 9 3 2 2 7 2 5 2" xfId="36600"/>
    <cellStyle name="Normal 9 3 2 2 7 2 6" xfId="56435"/>
    <cellStyle name="Normal 9 3 2 2 7 3" xfId="27747"/>
    <cellStyle name="Normal 9 3 2 2 7 3 2" xfId="27748"/>
    <cellStyle name="Normal 9 3 2 2 7 3 2 2" xfId="3990"/>
    <cellStyle name="Normal 9 3 2 2 7 3 3" xfId="27749"/>
    <cellStyle name="Normal 9 3 2 2 7 3 3 2" xfId="36609"/>
    <cellStyle name="Normal 9 3 2 2 7 3 4" xfId="56434"/>
    <cellStyle name="Normal 9 3 2 2 7 4" xfId="27750"/>
    <cellStyle name="Normal 9 3 2 2 7 4 2" xfId="32209"/>
    <cellStyle name="Normal 9 3 2 2 7 5" xfId="27751"/>
    <cellStyle name="Normal 9 3 2 2 7 5 2" xfId="36599"/>
    <cellStyle name="Normal 9 3 2 2 7 6" xfId="27752"/>
    <cellStyle name="Normal 9 3 2 2 7 6 2" xfId="56433"/>
    <cellStyle name="Normal 9 3 2 2 7 7" xfId="27753"/>
    <cellStyle name="Normal 9 3 2 2 7 7 2" xfId="32208"/>
    <cellStyle name="Normal 9 3 2 2 7 8" xfId="36598"/>
    <cellStyle name="Normal 9 3 2 2 8" xfId="27754"/>
    <cellStyle name="Normal 9 3 2 2 8 2" xfId="27755"/>
    <cellStyle name="Normal 9 3 2 2 8 2 2" xfId="27756"/>
    <cellStyle name="Normal 9 3 2 2 8 2 2 2" xfId="27757"/>
    <cellStyle name="Normal 9 3 2 2 8 2 2 2 2" xfId="56432"/>
    <cellStyle name="Normal 9 3 2 2 8 2 2 3" xfId="3992"/>
    <cellStyle name="Normal 9 3 2 2 8 2 3" xfId="27758"/>
    <cellStyle name="Normal 9 3 2 2 8 2 3 2" xfId="54714"/>
    <cellStyle name="Normal 9 3 2 2 8 2 4" xfId="27759"/>
    <cellStyle name="Normal 9 3 2 2 8 2 4 2" xfId="56394"/>
    <cellStyle name="Normal 9 3 2 2 8 2 5" xfId="27760"/>
    <cellStyle name="Normal 9 3 2 2 8 2 5 2" xfId="36597"/>
    <cellStyle name="Normal 9 3 2 2 8 2 6" xfId="36596"/>
    <cellStyle name="Normal 9 3 2 2 8 3" xfId="27761"/>
    <cellStyle name="Normal 9 3 2 2 8 3 2" xfId="27762"/>
    <cellStyle name="Normal 9 3 2 2 8 3 2 2" xfId="56431"/>
    <cellStyle name="Normal 9 3 2 2 8 3 3" xfId="27763"/>
    <cellStyle name="Normal 9 3 2 2 8 3 3 2" xfId="32207"/>
    <cellStyle name="Normal 9 3 2 2 8 3 4" xfId="36594"/>
    <cellStyle name="Normal 9 3 2 2 8 4" xfId="27764"/>
    <cellStyle name="Normal 9 3 2 2 8 4 2" xfId="56430"/>
    <cellStyle name="Normal 9 3 2 2 8 5" xfId="27765"/>
    <cellStyle name="Normal 9 3 2 2 8 5 2" xfId="36595"/>
    <cellStyle name="Normal 9 3 2 2 8 6" xfId="27766"/>
    <cellStyle name="Normal 9 3 2 2 8 6 2" xfId="32206"/>
    <cellStyle name="Normal 9 3 2 2 8 7" xfId="27767"/>
    <cellStyle name="Normal 9 3 2 2 8 7 2" xfId="36593"/>
    <cellStyle name="Normal 9 3 2 2 8 8" xfId="27768"/>
    <cellStyle name="Normal 9 3 2 2 8 8 2" xfId="56429"/>
    <cellStyle name="Normal 9 3 2 2 8 9" xfId="3993"/>
    <cellStyle name="Normal 9 3 2 2 9" xfId="27769"/>
    <cellStyle name="Normal 9 3 2 2 9 2" xfId="27770"/>
    <cellStyle name="Normal 9 3 2 2 9 2 2" xfId="27771"/>
    <cellStyle name="Normal 9 3 2 2 9 2 2 2" xfId="27772"/>
    <cellStyle name="Normal 9 3 2 2 9 2 2 2 2" xfId="36592"/>
    <cellStyle name="Normal 9 3 2 2 9 2 2 3" xfId="56428"/>
    <cellStyle name="Normal 9 3 2 2 9 2 3" xfId="27773"/>
    <cellStyle name="Normal 9 3 2 2 9 2 3 2" xfId="32205"/>
    <cellStyle name="Normal 9 3 2 2 9 2 4" xfId="27774"/>
    <cellStyle name="Normal 9 3 2 2 9 2 4 2" xfId="36591"/>
    <cellStyle name="Normal 9 3 2 2 9 2 5" xfId="27775"/>
    <cellStyle name="Normal 9 3 2 2 9 2 5 2" xfId="56427"/>
    <cellStyle name="Normal 9 3 2 2 9 2 6" xfId="32204"/>
    <cellStyle name="Normal 9 3 2 2 9 3" xfId="27776"/>
    <cellStyle name="Normal 9 3 2 2 9 3 2" xfId="27777"/>
    <cellStyle name="Normal 9 3 2 2 9 3 2 2" xfId="36590"/>
    <cellStyle name="Normal 9 3 2 2 9 3 3" xfId="56426"/>
    <cellStyle name="Normal 9 3 2 2 9 4" xfId="27778"/>
    <cellStyle name="Normal 9 3 2 2 9 4 2" xfId="3994"/>
    <cellStyle name="Normal 9 3 2 2 9 5" xfId="27779"/>
    <cellStyle name="Normal 9 3 2 2 9 5 2" xfId="36589"/>
    <cellStyle name="Normal 9 3 2 2 9 6" xfId="27780"/>
    <cellStyle name="Normal 9 3 2 2 9 6 2" xfId="56425"/>
    <cellStyle name="Normal 9 3 2 2 9 7" xfId="27781"/>
    <cellStyle name="Normal 9 3 2 2 9 7 2" xfId="32203"/>
    <cellStyle name="Normal 9 3 2 2 9 8" xfId="30744"/>
    <cellStyle name="Normal 9 3 2 2_Risikomatrise BM 2012" xfId="27782"/>
    <cellStyle name="Normal 9 3 2 3" xfId="1996"/>
    <cellStyle name="Normal 9 3 2 3 2" xfId="27784"/>
    <cellStyle name="Normal 9 3 2 3 2 2" xfId="27785"/>
    <cellStyle name="Normal 9 3 2 3 2 2 2" xfId="27786"/>
    <cellStyle name="Normal 9 3 2 3 2 2 2 2" xfId="27787"/>
    <cellStyle name="Normal 9 3 2 3 2 2 2 2 2" xfId="56424"/>
    <cellStyle name="Normal 9 3 2 3 2 2 2 3" xfId="32202"/>
    <cellStyle name="Normal 9 3 2 3 2 2 3" xfId="27788"/>
    <cellStyle name="Normal 9 3 2 3 2 2 3 2" xfId="54715"/>
    <cellStyle name="Normal 9 3 2 3 2 2 4" xfId="27789"/>
    <cellStyle name="Normal 9 3 2 3 2 2 4 2" xfId="56423"/>
    <cellStyle name="Normal 9 3 2 3 2 2 5" xfId="27790"/>
    <cellStyle name="Normal 9 3 2 3 2 2 5 2" xfId="32201"/>
    <cellStyle name="Normal 9 3 2 3 2 2 6" xfId="36588"/>
    <cellStyle name="Normal 9 3 2 3 2 3" xfId="27791"/>
    <cellStyle name="Normal 9 3 2 3 2 3 2" xfId="27792"/>
    <cellStyle name="Normal 9 3 2 3 2 3 2 2" xfId="56422"/>
    <cellStyle name="Normal 9 3 2 3 2 3 3" xfId="27793"/>
    <cellStyle name="Normal 9 3 2 3 2 3 3 2" xfId="32200"/>
    <cellStyle name="Normal 9 3 2 3 2 3 4" xfId="36587"/>
    <cellStyle name="Normal 9 3 2 3 2 4" xfId="27794"/>
    <cellStyle name="Normal 9 3 2 3 2 4 2" xfId="56421"/>
    <cellStyle name="Normal 9 3 2 3 2 5" xfId="27795"/>
    <cellStyle name="Normal 9 3 2 3 2 5 2" xfId="32199"/>
    <cellStyle name="Normal 9 3 2 3 2 6" xfId="27796"/>
    <cellStyle name="Normal 9 3 2 3 2 6 2" xfId="31960"/>
    <cellStyle name="Normal 9 3 2 3 2 7" xfId="27797"/>
    <cellStyle name="Normal 9 3 2 3 2 7 2" xfId="54716"/>
    <cellStyle name="Normal 9 3 2 3 2 8" xfId="36586"/>
    <cellStyle name="Normal 9 3 2 3 3" xfId="27798"/>
    <cellStyle name="Normal 9 3 2 3 3 2" xfId="27799"/>
    <cellStyle name="Normal 9 3 2 3 3 2 2" xfId="27800"/>
    <cellStyle name="Normal 9 3 2 3 3 2 2 2" xfId="27801"/>
    <cellStyle name="Normal 9 3 2 3 3 2 2 2 2" xfId="55524"/>
    <cellStyle name="Normal 9 3 2 3 3 2 2 3" xfId="32198"/>
    <cellStyle name="Normal 9 3 2 3 3 2 3" xfId="27802"/>
    <cellStyle name="Normal 9 3 2 3 3 2 3 2" xfId="36580"/>
    <cellStyle name="Normal 9 3 2 3 3 2 4" xfId="27803"/>
    <cellStyle name="Normal 9 3 2 3 3 2 4 2" xfId="56418"/>
    <cellStyle name="Normal 9 3 2 3 3 2 5" xfId="27804"/>
    <cellStyle name="Normal 9 3 2 3 3 2 5 2" xfId="36585"/>
    <cellStyle name="Normal 9 3 2 3 3 2 6" xfId="36584"/>
    <cellStyle name="Normal 9 3 2 3 3 3" xfId="27805"/>
    <cellStyle name="Normal 9 3 2 3 3 3 2" xfId="27806"/>
    <cellStyle name="Normal 9 3 2 3 3 3 2 2" xfId="36581"/>
    <cellStyle name="Normal 9 3 2 3 3 3 3" xfId="27807"/>
    <cellStyle name="Normal 9 3 2 3 3 3 3 2" xfId="56419"/>
    <cellStyle name="Normal 9 3 2 3 3 3 4" xfId="32194"/>
    <cellStyle name="Normal 9 3 2 3 3 4" xfId="27808"/>
    <cellStyle name="Normal 9 3 2 3 3 4 2" xfId="36583"/>
    <cellStyle name="Normal 9 3 2 3 3 5" xfId="27809"/>
    <cellStyle name="Normal 9 3 2 3 3 5 2" xfId="31959"/>
    <cellStyle name="Normal 9 3 2 3 3 6" xfId="27810"/>
    <cellStyle name="Normal 9 3 2 3 3 6 2" xfId="56420"/>
    <cellStyle name="Normal 9 3 2 3 3 7" xfId="27811"/>
    <cellStyle name="Normal 9 3 2 3 3 7 2" xfId="36582"/>
    <cellStyle name="Normal 9 3 2 3 3 8" xfId="27812"/>
    <cellStyle name="Normal 9 3 2 3 3 8 2" xfId="53761"/>
    <cellStyle name="Normal 9 3 2 3 3 9" xfId="32196"/>
    <cellStyle name="Normal 9 3 2 3 4" xfId="27813"/>
    <cellStyle name="Normal 9 3 2 3 4 2" xfId="27814"/>
    <cellStyle name="Normal 9 3 2 3 4 2 2" xfId="36579"/>
    <cellStyle name="Normal 9 3 2 3 4 3" xfId="27815"/>
    <cellStyle name="Normal 9 3 2 3 4 3 2" xfId="56417"/>
    <cellStyle name="Normal 9 3 2 3 4 4" xfId="27816"/>
    <cellStyle name="Normal 9 3 2 3 4 4 2" xfId="32195"/>
    <cellStyle name="Normal 9 3 2 3 4 5" xfId="31958"/>
    <cellStyle name="Normal 9 3 2 3 5" xfId="27817"/>
    <cellStyle name="Normal 9 3 2 3 5 2" xfId="32197"/>
    <cellStyle name="Normal 9 3 2 3 6" xfId="30373"/>
    <cellStyle name="Normal 9 3 2 3 6 2" xfId="53760"/>
    <cellStyle name="Normal 9 3 2 3 7" xfId="27783"/>
    <cellStyle name="Normal 9 3 2 3 8" xfId="56416"/>
    <cellStyle name="Normal 9 3 2 3 9" xfId="3692"/>
    <cellStyle name="Normal 9 3 2 4" xfId="1997"/>
    <cellStyle name="Normal 9 3 2 4 10" xfId="27819"/>
    <cellStyle name="Normal 9 3 2 4 10 2" xfId="3997"/>
    <cellStyle name="Normal 9 3 2 4 11" xfId="27820"/>
    <cellStyle name="Normal 9 3 2 4 11 2" xfId="36577"/>
    <cellStyle name="Normal 9 3 2 4 12" xfId="27818"/>
    <cellStyle name="Normal 9 3 2 4 12 2" xfId="56415"/>
    <cellStyle name="Normal 9 3 2 4 13" xfId="4133"/>
    <cellStyle name="Normal 9 3 2 4 14" xfId="36578"/>
    <cellStyle name="Normal 9 3 2 4 15" xfId="34719"/>
    <cellStyle name="Normal 9 3 2 4 16" xfId="36576"/>
    <cellStyle name="Normal 9 3 2 4 17" xfId="3693"/>
    <cellStyle name="Normal 9 3 2 4 2" xfId="27821"/>
    <cellStyle name="Normal 9 3 2 4 2 2" xfId="27822"/>
    <cellStyle name="Normal 9 3 2 4 2 2 2" xfId="56414"/>
    <cellStyle name="Normal 9 3 2 4 2 3" xfId="32193"/>
    <cellStyle name="Normal 9 3 2 4 3" xfId="27823"/>
    <cellStyle name="Normal 9 3 2 4 3 2" xfId="27824"/>
    <cellStyle name="Normal 9 3 2 4 3 2 2" xfId="27825"/>
    <cellStyle name="Normal 9 3 2 4 3 2 2 2" xfId="27826"/>
    <cellStyle name="Normal 9 3 2 4 3 2 2 2 2" xfId="36575"/>
    <cellStyle name="Normal 9 3 2 4 3 2 2 3" xfId="56413"/>
    <cellStyle name="Normal 9 3 2 4 3 2 3" xfId="27827"/>
    <cellStyle name="Normal 9 3 2 4 3 2 3 2" xfId="32192"/>
    <cellStyle name="Normal 9 3 2 4 3 2 4" xfId="27828"/>
    <cellStyle name="Normal 9 3 2 4 3 2 4 2" xfId="36574"/>
    <cellStyle name="Normal 9 3 2 4 3 2 5" xfId="27829"/>
    <cellStyle name="Normal 9 3 2 4 3 2 5 2" xfId="56412"/>
    <cellStyle name="Normal 9 3 2 4 3 2 6" xfId="32191"/>
    <cellStyle name="Normal 9 3 2 4 3 3" xfId="27830"/>
    <cellStyle name="Normal 9 3 2 4 3 3 2" xfId="27831"/>
    <cellStyle name="Normal 9 3 2 4 3 3 2 2" xfId="36573"/>
    <cellStyle name="Normal 9 3 2 4 3 3 3" xfId="27832"/>
    <cellStyle name="Normal 9 3 2 4 3 3 3 2" xfId="56411"/>
    <cellStyle name="Normal 9 3 2 4 3 3 4" xfId="32190"/>
    <cellStyle name="Normal 9 3 2 4 3 4" xfId="27833"/>
    <cellStyle name="Normal 9 3 2 4 3 4 2" xfId="36572"/>
    <cellStyle name="Normal 9 3 2 4 3 5" xfId="27834"/>
    <cellStyle name="Normal 9 3 2 4 3 5 2" xfId="56410"/>
    <cellStyle name="Normal 9 3 2 4 3 6" xfId="27835"/>
    <cellStyle name="Normal 9 3 2 4 3 6 2" xfId="32189"/>
    <cellStyle name="Normal 9 3 2 4 3 7" xfId="27836"/>
    <cellStyle name="Normal 9 3 2 4 3 7 2" xfId="36571"/>
    <cellStyle name="Normal 9 3 2 4 3 8" xfId="56409"/>
    <cellStyle name="Normal 9 3 2 4 4" xfId="27837"/>
    <cellStyle name="Normal 9 3 2 4 4 2" xfId="27838"/>
    <cellStyle name="Normal 9 3 2 4 4 2 2" xfId="27839"/>
    <cellStyle name="Normal 9 3 2 4 4 2 2 2" xfId="27840"/>
    <cellStyle name="Normal 9 3 2 4 4 2 2 2 2" xfId="32188"/>
    <cellStyle name="Normal 9 3 2 4 4 2 2 3" xfId="36570"/>
    <cellStyle name="Normal 9 3 2 4 4 2 3" xfId="27841"/>
    <cellStyle name="Normal 9 3 2 4 4 2 3 2" xfId="56408"/>
    <cellStyle name="Normal 9 3 2 4 4 2 4" xfId="27842"/>
    <cellStyle name="Normal 9 3 2 4 4 2 4 2" xfId="3995"/>
    <cellStyle name="Normal 9 3 2 4 4 2 5" xfId="27843"/>
    <cellStyle name="Normal 9 3 2 4 4 2 5 2" xfId="36563"/>
    <cellStyle name="Normal 9 3 2 4 4 2 6" xfId="56405"/>
    <cellStyle name="Normal 9 3 2 4 4 3" xfId="27844"/>
    <cellStyle name="Normal 9 3 2 4 4 3 2" xfId="27845"/>
    <cellStyle name="Normal 9 3 2 4 4 3 2 2" xfId="36569"/>
    <cellStyle name="Normal 9 3 2 4 4 3 3" xfId="27846"/>
    <cellStyle name="Normal 9 3 2 4 4 3 3 2" xfId="36568"/>
    <cellStyle name="Normal 9 3 2 4 4 3 4" xfId="36564"/>
    <cellStyle name="Normal 9 3 2 4 4 4" xfId="27847"/>
    <cellStyle name="Normal 9 3 2 4 4 4 2" xfId="56406"/>
    <cellStyle name="Normal 9 3 2 4 4 5" xfId="27848"/>
    <cellStyle name="Normal 9 3 2 4 4 5 2" xfId="36567"/>
    <cellStyle name="Normal 9 3 2 4 4 6" xfId="27849"/>
    <cellStyle name="Normal 9 3 2 4 4 6 2" xfId="36565"/>
    <cellStyle name="Normal 9 3 2 4 4 7" xfId="27850"/>
    <cellStyle name="Normal 9 3 2 4 4 7 2" xfId="56407"/>
    <cellStyle name="Normal 9 3 2 4 4 8" xfId="36566"/>
    <cellStyle name="Normal 9 3 2 4 5" xfId="27851"/>
    <cellStyle name="Normal 9 3 2 4 5 2" xfId="27852"/>
    <cellStyle name="Normal 9 3 2 4 5 2 2" xfId="27853"/>
    <cellStyle name="Normal 9 3 2 4 5 2 2 2" xfId="32187"/>
    <cellStyle name="Normal 9 3 2 4 5 2 3" xfId="32186"/>
    <cellStyle name="Normal 9 3 2 4 5 3" xfId="27854"/>
    <cellStyle name="Normal 9 3 2 4 5 3 2" xfId="3998"/>
    <cellStyle name="Normal 9 3 2 4 5 4" xfId="27855"/>
    <cellStyle name="Normal 9 3 2 4 5 4 2" xfId="36562"/>
    <cellStyle name="Normal 9 3 2 4 5 5" xfId="27856"/>
    <cellStyle name="Normal 9 3 2 4 5 5 2" xfId="56404"/>
    <cellStyle name="Normal 9 3 2 4 5 6" xfId="55522"/>
    <cellStyle name="Normal 9 3 2 4 6" xfId="27857"/>
    <cellStyle name="Normal 9 3 2 4 6 2" xfId="27858"/>
    <cellStyle name="Normal 9 3 2 4 6 2 2" xfId="36561"/>
    <cellStyle name="Normal 9 3 2 4 6 3" xfId="27859"/>
    <cellStyle name="Normal 9 3 2 4 6 3 2" xfId="56403"/>
    <cellStyle name="Normal 9 3 2 4 6 4" xfId="32184"/>
    <cellStyle name="Normal 9 3 2 4 7" xfId="27860"/>
    <cellStyle name="Normal 9 3 2 4 7 2" xfId="36560"/>
    <cellStyle name="Normal 9 3 2 4 8" xfId="27861"/>
    <cellStyle name="Normal 9 3 2 4 8 2" xfId="3999"/>
    <cellStyle name="Normal 9 3 2 4 9" xfId="27862"/>
    <cellStyle name="Normal 9 3 2 4 9 2" xfId="56402"/>
    <cellStyle name="Normal 9 3 2 5" xfId="1998"/>
    <cellStyle name="Normal 9 3 2 5 10" xfId="27864"/>
    <cellStyle name="Normal 9 3 2 5 10 2" xfId="53513"/>
    <cellStyle name="Normal 9 3 2 5 11" xfId="27865"/>
    <cellStyle name="Normal 9 3 2 5 11 2" xfId="36559"/>
    <cellStyle name="Normal 9 3 2 5 12" xfId="27863"/>
    <cellStyle name="Normal 9 3 2 5 12 2" xfId="32163"/>
    <cellStyle name="Normal 9 3 2 5 13" xfId="56401"/>
    <cellStyle name="Normal 9 3 2 5 14" xfId="32183"/>
    <cellStyle name="Normal 9 3 2 5 15" xfId="36558"/>
    <cellStyle name="Normal 9 3 2 5 16" xfId="56400"/>
    <cellStyle name="Normal 9 3 2 5 17" xfId="3694"/>
    <cellStyle name="Normal 9 3 2 5 2" xfId="27866"/>
    <cellStyle name="Normal 9 3 2 5 2 2" xfId="27867"/>
    <cellStyle name="Normal 9 3 2 5 2 2 2" xfId="32182"/>
    <cellStyle name="Normal 9 3 2 5 2 3" xfId="36557"/>
    <cellStyle name="Normal 9 3 2 5 3" xfId="27868"/>
    <cellStyle name="Normal 9 3 2 5 3 2" xfId="27869"/>
    <cellStyle name="Normal 9 3 2 5 3 2 2" xfId="27870"/>
    <cellStyle name="Normal 9 3 2 5 3 2 2 2" xfId="27871"/>
    <cellStyle name="Normal 9 3 2 5 3 2 2 2 2" xfId="56399"/>
    <cellStyle name="Normal 9 3 2 5 3 2 2 3" xfId="4000"/>
    <cellStyle name="Normal 9 3 2 5 3 2 3" xfId="27872"/>
    <cellStyle name="Normal 9 3 2 5 3 2 3 2" xfId="36556"/>
    <cellStyle name="Normal 9 3 2 5 3 2 4" xfId="27873"/>
    <cellStyle name="Normal 9 3 2 5 3 2 4 2" xfId="56398"/>
    <cellStyle name="Normal 9 3 2 5 3 2 5" xfId="27874"/>
    <cellStyle name="Normal 9 3 2 5 3 2 5 2" xfId="32181"/>
    <cellStyle name="Normal 9 3 2 5 3 2 6" xfId="36555"/>
    <cellStyle name="Normal 9 3 2 5 3 3" xfId="27875"/>
    <cellStyle name="Normal 9 3 2 5 3 3 2" xfId="27876"/>
    <cellStyle name="Normal 9 3 2 5 3 3 2 2" xfId="56397"/>
    <cellStyle name="Normal 9 3 2 5 3 3 3" xfId="27877"/>
    <cellStyle name="Normal 9 3 2 5 3 3 3 2" xfId="32180"/>
    <cellStyle name="Normal 9 3 2 5 3 3 4" xfId="36554"/>
    <cellStyle name="Normal 9 3 2 5 3 4" xfId="27878"/>
    <cellStyle name="Normal 9 3 2 5 3 4 2" xfId="56396"/>
    <cellStyle name="Normal 9 3 2 5 3 5" xfId="27879"/>
    <cellStyle name="Normal 9 3 2 5 3 5 2" xfId="4002"/>
    <cellStyle name="Normal 9 3 2 5 3 6" xfId="27880"/>
    <cellStyle name="Normal 9 3 2 5 3 6 2" xfId="54645"/>
    <cellStyle name="Normal 9 3 2 5 3 7" xfId="27881"/>
    <cellStyle name="Normal 9 3 2 5 3 7 2" xfId="56395"/>
    <cellStyle name="Normal 9 3 2 5 3 8" xfId="32179"/>
    <cellStyle name="Normal 9 3 2 5 4" xfId="27882"/>
    <cellStyle name="Normal 9 3 2 5 4 2" xfId="27883"/>
    <cellStyle name="Normal 9 3 2 5 4 2 2" xfId="27884"/>
    <cellStyle name="Normal 9 3 2 5 4 2 2 2" xfId="27885"/>
    <cellStyle name="Normal 9 3 2 5 4 2 2 2 2" xfId="32178"/>
    <cellStyle name="Normal 9 3 2 5 4 2 2 3" xfId="36553"/>
    <cellStyle name="Normal 9 3 2 5 4 2 3" xfId="27886"/>
    <cellStyle name="Normal 9 3 2 5 4 2 3 2" xfId="54404"/>
    <cellStyle name="Normal 9 3 2 5 4 2 4" xfId="27887"/>
    <cellStyle name="Normal 9 3 2 5 4 2 4 2" xfId="36552"/>
    <cellStyle name="Normal 9 3 2 5 4 2 5" xfId="27888"/>
    <cellStyle name="Normal 9 3 2 5 4 2 5 2" xfId="56393"/>
    <cellStyle name="Normal 9 3 2 5 4 2 6" xfId="4003"/>
    <cellStyle name="Normal 9 3 2 5 4 3" xfId="27889"/>
    <cellStyle name="Normal 9 3 2 5 4 3 2" xfId="27890"/>
    <cellStyle name="Normal 9 3 2 5 4 3 2 2" xfId="36551"/>
    <cellStyle name="Normal 9 3 2 5 4 3 3" xfId="27891"/>
    <cellStyle name="Normal 9 3 2 5 4 3 3 2" xfId="56392"/>
    <cellStyle name="Normal 9 3 2 5 4 3 4" xfId="32177"/>
    <cellStyle name="Normal 9 3 2 5 4 4" xfId="27892"/>
    <cellStyle name="Normal 9 3 2 5 4 4 2" xfId="36550"/>
    <cellStyle name="Normal 9 3 2 5 4 5" xfId="27893"/>
    <cellStyle name="Normal 9 3 2 5 4 5 2" xfId="56391"/>
    <cellStyle name="Normal 9 3 2 5 4 6" xfId="27894"/>
    <cellStyle name="Normal 9 3 2 5 4 6 2" xfId="32176"/>
    <cellStyle name="Normal 9 3 2 5 4 7" xfId="27895"/>
    <cellStyle name="Normal 9 3 2 5 4 7 2" xfId="36549"/>
    <cellStyle name="Normal 9 3 2 5 4 8" xfId="56390"/>
    <cellStyle name="Normal 9 3 2 5 5" xfId="27896"/>
    <cellStyle name="Normal 9 3 2 5 5 2" xfId="27897"/>
    <cellStyle name="Normal 9 3 2 5 5 2 2" xfId="27898"/>
    <cellStyle name="Normal 9 3 2 5 5 2 2 2" xfId="4004"/>
    <cellStyle name="Normal 9 3 2 5 5 2 3" xfId="36547"/>
    <cellStyle name="Normal 9 3 2 5 5 3" xfId="27899"/>
    <cellStyle name="Normal 9 3 2 5 5 3 2" xfId="56389"/>
    <cellStyle name="Normal 9 3 2 5 5 4" xfId="27900"/>
    <cellStyle name="Normal 9 3 2 5 5 4 2" xfId="36548"/>
    <cellStyle name="Normal 9 3 2 5 5 5" xfId="27901"/>
    <cellStyle name="Normal 9 3 2 5 5 5 2" xfId="32175"/>
    <cellStyle name="Normal 9 3 2 5 5 6" xfId="36462"/>
    <cellStyle name="Normal 9 3 2 5 6" xfId="27902"/>
    <cellStyle name="Normal 9 3 2 5 6 2" xfId="27903"/>
    <cellStyle name="Normal 9 3 2 5 6 2 2" xfId="56313"/>
    <cellStyle name="Normal 9 3 2 5 6 3" xfId="27904"/>
    <cellStyle name="Normal 9 3 2 5 6 3 2" xfId="30743"/>
    <cellStyle name="Normal 9 3 2 5 6 4" xfId="36546"/>
    <cellStyle name="Normal 9 3 2 5 7" xfId="27905"/>
    <cellStyle name="Normal 9 3 2 5 7 2" xfId="31957"/>
    <cellStyle name="Normal 9 3 2 5 8" xfId="27906"/>
    <cellStyle name="Normal 9 3 2 5 8 2" xfId="32185"/>
    <cellStyle name="Normal 9 3 2 5 9" xfId="27907"/>
    <cellStyle name="Normal 9 3 2 5 9 2" xfId="53759"/>
    <cellStyle name="Normal 9 3 2 6" xfId="27908"/>
    <cellStyle name="Normal 9 3 2 6 2" xfId="27909"/>
    <cellStyle name="Normal 9 3 2 6 2 2" xfId="27910"/>
    <cellStyle name="Normal 9 3 2 6 2 2 2" xfId="32174"/>
    <cellStyle name="Normal 9 3 2 6 2 3" xfId="56388"/>
    <cellStyle name="Normal 9 3 2 6 3" xfId="27911"/>
    <cellStyle name="Normal 9 3 2 6 3 2" xfId="36542"/>
    <cellStyle name="Normal 9 3 2 6 4" xfId="56386"/>
    <cellStyle name="Normal 9 3 2 7" xfId="27912"/>
    <cellStyle name="Normal 9 3 2 7 2" xfId="27913"/>
    <cellStyle name="Normal 9 3 2 7 2 2" xfId="27914"/>
    <cellStyle name="Normal 9 3 2 7 2 2 2" xfId="36545"/>
    <cellStyle name="Normal 9 3 2 7 2 3" xfId="36544"/>
    <cellStyle name="Normal 9 3 2 7 3" xfId="27915"/>
    <cellStyle name="Normal 9 3 2 7 3 2" xfId="36543"/>
    <cellStyle name="Normal 9 3 2 7 4" xfId="56387"/>
    <cellStyle name="Normal 9 3 2 8" xfId="27916"/>
    <cellStyle name="Normal 9 3 2 8 2" xfId="27917"/>
    <cellStyle name="Normal 9 3 2 8 2 2" xfId="4005"/>
    <cellStyle name="Normal 9 3 2 8 3" xfId="32173"/>
    <cellStyle name="Normal 9 3 2 9" xfId="27918"/>
    <cellStyle name="Normal 9 3 2 9 2" xfId="36541"/>
    <cellStyle name="Normal 9 3 2_Risikomatrise samlet 2012" xfId="27919"/>
    <cellStyle name="Normal 9 3 3" xfId="1999"/>
    <cellStyle name="Normal 9 3 3 2" xfId="27921"/>
    <cellStyle name="Normal 9 3 3 2 2" xfId="27922"/>
    <cellStyle name="Normal 9 3 3 2 2 2" xfId="27923"/>
    <cellStyle name="Normal 9 3 3 2 2 2 2" xfId="56385"/>
    <cellStyle name="Normal 9 3 3 2 2 3" xfId="32172"/>
    <cellStyle name="Normal 9 3 3 2 3" xfId="27924"/>
    <cellStyle name="Normal 9 3 3 2 3 2" xfId="36540"/>
    <cellStyle name="Normal 9 3 3 2 4" xfId="56384"/>
    <cellStyle name="Normal 9 3 3 3" xfId="27925"/>
    <cellStyle name="Normal 9 3 3 3 2" xfId="27926"/>
    <cellStyle name="Normal 9 3 3 3 2 2" xfId="4007"/>
    <cellStyle name="Normal 9 3 3 3 3" xfId="36539"/>
    <cellStyle name="Normal 9 3 3 4" xfId="27927"/>
    <cellStyle name="Normal 9 3 3 4 2" xfId="56383"/>
    <cellStyle name="Normal 9 3 3 5" xfId="27928"/>
    <cellStyle name="Normal 9 3 3 5 2" xfId="32171"/>
    <cellStyle name="Normal 9 3 3 6" xfId="30374"/>
    <cellStyle name="Normal 9 3 3 6 2" xfId="36538"/>
    <cellStyle name="Normal 9 3 3 7" xfId="27920"/>
    <cellStyle name="Normal 9 3 3 8" xfId="56382"/>
    <cellStyle name="Normal 9 3 3 9" xfId="3695"/>
    <cellStyle name="Normal 9 3 3_Score samlet Q4 2011" xfId="27929"/>
    <cellStyle name="Normal 9 3 4" xfId="2000"/>
    <cellStyle name="Normal 9 3 4 10" xfId="27931"/>
    <cellStyle name="Normal 9 3 4 10 2" xfId="32170"/>
    <cellStyle name="Normal 9 3 4 11" xfId="27930"/>
    <cellStyle name="Normal 9 3 4 11 2" xfId="36537"/>
    <cellStyle name="Normal 9 3 4 12" xfId="56381"/>
    <cellStyle name="Normal 9 3 4 13" xfId="4008"/>
    <cellStyle name="Normal 9 3 4 14" xfId="36536"/>
    <cellStyle name="Normal 9 3 4 15" xfId="56380"/>
    <cellStyle name="Normal 9 3 4 16" xfId="3696"/>
    <cellStyle name="Normal 9 3 4 2" xfId="27932"/>
    <cellStyle name="Normal 9 3 4 2 2" xfId="27933"/>
    <cellStyle name="Normal 9 3 4 2 2 2" xfId="27934"/>
    <cellStyle name="Normal 9 3 4 2 2 2 2" xfId="32169"/>
    <cellStyle name="Normal 9 3 4 2 2 3" xfId="36535"/>
    <cellStyle name="Normal 9 3 4 2 3" xfId="27935"/>
    <cellStyle name="Normal 9 3 4 2 3 2" xfId="56379"/>
    <cellStyle name="Normal 9 3 4 2 4" xfId="32168"/>
    <cellStyle name="Normal 9 3 4 3" xfId="27936"/>
    <cellStyle name="Normal 9 3 4 3 2" xfId="27937"/>
    <cellStyle name="Normal 9 3 4 3 2 2" xfId="27938"/>
    <cellStyle name="Normal 9 3 4 3 2 2 2" xfId="36534"/>
    <cellStyle name="Normal 9 3 4 3 2 3" xfId="56378"/>
    <cellStyle name="Normal 9 3 4 3 3" xfId="27939"/>
    <cellStyle name="Normal 9 3 4 3 3 2" xfId="4009"/>
    <cellStyle name="Normal 9 3 4 3 4" xfId="36533"/>
    <cellStyle name="Normal 9 3 4 4" xfId="27940"/>
    <cellStyle name="Normal 9 3 4 4 2" xfId="27941"/>
    <cellStyle name="Normal 9 3 4 4 2 2" xfId="27942"/>
    <cellStyle name="Normal 9 3 4 4 2 2 2" xfId="56377"/>
    <cellStyle name="Normal 9 3 4 4 2 3" xfId="27943"/>
    <cellStyle name="Normal 9 3 4 4 2 3 2" xfId="32167"/>
    <cellStyle name="Normal 9 3 4 4 2 4" xfId="36532"/>
    <cellStyle name="Normal 9 3 4 4 3" xfId="27944"/>
    <cellStyle name="Normal 9 3 4 4 3 2" xfId="56376"/>
    <cellStyle name="Normal 9 3 4 4 4" xfId="27945"/>
    <cellStyle name="Normal 9 3 4 4 4 2" xfId="32166"/>
    <cellStyle name="Normal 9 3 4 4 5" xfId="27946"/>
    <cellStyle name="Normal 9 3 4 4 5 2" xfId="36527"/>
    <cellStyle name="Normal 9 3 4 4 6" xfId="56374"/>
    <cellStyle name="Normal 9 3 4 5" xfId="27947"/>
    <cellStyle name="Normal 9 3 4 5 2" xfId="27948"/>
    <cellStyle name="Normal 9 3 4 5 2 2" xfId="36531"/>
    <cellStyle name="Normal 9 3 4 5 3" xfId="27949"/>
    <cellStyle name="Normal 9 3 4 5 3 2" xfId="53758"/>
    <cellStyle name="Normal 9 3 4 5 4" xfId="36528"/>
    <cellStyle name="Normal 9 3 4 6" xfId="27950"/>
    <cellStyle name="Normal 9 3 4 6 2" xfId="36530"/>
    <cellStyle name="Normal 9 3 4 7" xfId="27951"/>
    <cellStyle name="Normal 9 3 4 7 2" xfId="56375"/>
    <cellStyle name="Normal 9 3 4 8" xfId="27952"/>
    <cellStyle name="Normal 9 3 4 8 2" xfId="36529"/>
    <cellStyle name="Normal 9 3 4 9" xfId="27953"/>
    <cellStyle name="Normal 9 3 4 9 2" xfId="32165"/>
    <cellStyle name="Normal 9 3 4_Risikomatrise samlet 2012" xfId="27954"/>
    <cellStyle name="Normal 9 3 5" xfId="2001"/>
    <cellStyle name="Normal 9 3 5 2" xfId="27956"/>
    <cellStyle name="Normal 9 3 5 2 2" xfId="27957"/>
    <cellStyle name="Normal 9 3 5 2 2 2" xfId="4011"/>
    <cellStyle name="Normal 9 3 5 2 3" xfId="56372"/>
    <cellStyle name="Normal 9 3 5 3" xfId="27958"/>
    <cellStyle name="Normal 9 3 5 3 2" xfId="36526"/>
    <cellStyle name="Normal 9 3 5 4" xfId="27959"/>
    <cellStyle name="Normal 9 3 5 4 2" xfId="56373"/>
    <cellStyle name="Normal 9 3 5 5" xfId="30375"/>
    <cellStyle name="Normal 9 3 5 5 2" xfId="32164"/>
    <cellStyle name="Normal 9 3 5 6" xfId="27955"/>
    <cellStyle name="Normal 9 3 5 7" xfId="36525"/>
    <cellStyle name="Normal 9 3 5 8" xfId="3697"/>
    <cellStyle name="Normal 9 3 6" xfId="2002"/>
    <cellStyle name="Normal 9 3 6 2" xfId="27961"/>
    <cellStyle name="Normal 9 3 6 2 2" xfId="27962"/>
    <cellStyle name="Normal 9 3 6 2 2 2" xfId="53512"/>
    <cellStyle name="Normal 9 3 6 2 3" xfId="54403"/>
    <cellStyle name="Normal 9 3 6 3" xfId="27963"/>
    <cellStyle name="Normal 9 3 6 3 2" xfId="32160"/>
    <cellStyle name="Normal 9 3 6 4" xfId="27964"/>
    <cellStyle name="Normal 9 3 6 4 2" xfId="30742"/>
    <cellStyle name="Normal 9 3 6 5" xfId="30376"/>
    <cellStyle name="Normal 9 3 6 5 2" xfId="56371"/>
    <cellStyle name="Normal 9 3 6 6" xfId="27960"/>
    <cellStyle name="Normal 9 3 6 7" xfId="4012"/>
    <cellStyle name="Normal 9 3 6 8" xfId="3698"/>
    <cellStyle name="Normal 9 3 7" xfId="2003"/>
    <cellStyle name="Normal 9 3 7 2" xfId="27966"/>
    <cellStyle name="Normal 9 3 7 2 2" xfId="27967"/>
    <cellStyle name="Normal 9 3 7 2 2 2" xfId="36524"/>
    <cellStyle name="Normal 9 3 7 2 3" xfId="56370"/>
    <cellStyle name="Normal 9 3 7 3" xfId="27968"/>
    <cellStyle name="Normal 9 3 7 3 2" xfId="32162"/>
    <cellStyle name="Normal 9 3 7 4" xfId="27969"/>
    <cellStyle name="Normal 9 3 7 4 2" xfId="36523"/>
    <cellStyle name="Normal 9 3 7 5" xfId="30377"/>
    <cellStyle name="Normal 9 3 7 5 2" xfId="56369"/>
    <cellStyle name="Normal 9 3 7 6" xfId="27965"/>
    <cellStyle name="Normal 9 3 7 7" xfId="32161"/>
    <cellStyle name="Normal 9 3 7 8" xfId="3699"/>
    <cellStyle name="Normal 9 3 8" xfId="27970"/>
    <cellStyle name="Normal 9 3 8 2" xfId="27971"/>
    <cellStyle name="Normal 9 3 8 2 2" xfId="27972"/>
    <cellStyle name="Normal 9 3 8 2 2 2" xfId="27973"/>
    <cellStyle name="Normal 9 3 8 2 2 2 2" xfId="36522"/>
    <cellStyle name="Normal 9 3 8 2 2 3" xfId="56368"/>
    <cellStyle name="Normal 9 3 8 2 3" xfId="27974"/>
    <cellStyle name="Normal 9 3 8 2 3 2" xfId="4013"/>
    <cellStyle name="Normal 9 3 8 2 4" xfId="27975"/>
    <cellStyle name="Normal 9 3 8 2 4 2" xfId="36521"/>
    <cellStyle name="Normal 9 3 8 2 5" xfId="27976"/>
    <cellStyle name="Normal 9 3 8 2 5 2" xfId="56367"/>
    <cellStyle name="Normal 9 3 8 2 6" xfId="34710"/>
    <cellStyle name="Normal 9 3 8 3" xfId="27977"/>
    <cellStyle name="Normal 9 3 8 3 2" xfId="27978"/>
    <cellStyle name="Normal 9 3 8 3 2 2" xfId="34709"/>
    <cellStyle name="Normal 9 3 8 3 3" xfId="27979"/>
    <cellStyle name="Normal 9 3 8 3 3 2" xfId="34708"/>
    <cellStyle name="Normal 9 3 8 3 4" xfId="32159"/>
    <cellStyle name="Normal 9 3 8 4" xfId="27980"/>
    <cellStyle name="Normal 9 3 8 4 2" xfId="30740"/>
    <cellStyle name="Normal 9 3 8 5" xfId="27981"/>
    <cellStyle name="Normal 9 3 8 5 2" xfId="36519"/>
    <cellStyle name="Normal 9 3 8 6" xfId="27982"/>
    <cellStyle name="Normal 9 3 8 6 2" xfId="32152"/>
    <cellStyle name="Normal 9 3 8 7" xfId="27983"/>
    <cellStyle name="Normal 9 3 8 7 2" xfId="56365"/>
    <cellStyle name="Normal 9 3 8 8" xfId="4014"/>
    <cellStyle name="Normal 9 3 9" xfId="27984"/>
    <cellStyle name="Normal 9 3 9 2" xfId="27985"/>
    <cellStyle name="Normal 9 3 9 2 2" xfId="27986"/>
    <cellStyle name="Normal 9 3 9 2 2 2" xfId="27987"/>
    <cellStyle name="Normal 9 3 9 2 2 2 2" xfId="36518"/>
    <cellStyle name="Normal 9 3 9 2 2 3" xfId="56364"/>
    <cellStyle name="Normal 9 3 9 2 3" xfId="27988"/>
    <cellStyle name="Normal 9 3 9 2 3 2" xfId="32158"/>
    <cellStyle name="Normal 9 3 9 2 4" xfId="27989"/>
    <cellStyle name="Normal 9 3 9 2 4 2" xfId="36517"/>
    <cellStyle name="Normal 9 3 9 2 5" xfId="27990"/>
    <cellStyle name="Normal 9 3 9 2 5 2" xfId="56363"/>
    <cellStyle name="Normal 9 3 9 2 6" xfId="32157"/>
    <cellStyle name="Normal 9 3 9 3" xfId="27991"/>
    <cellStyle name="Normal 9 3 9 3 2" xfId="27992"/>
    <cellStyle name="Normal 9 3 9 3 2 2" xfId="36516"/>
    <cellStyle name="Normal 9 3 9 3 3" xfId="27993"/>
    <cellStyle name="Normal 9 3 9 3 3 2" xfId="56362"/>
    <cellStyle name="Normal 9 3 9 3 4" xfId="4015"/>
    <cellStyle name="Normal 9 3 9 4" xfId="27994"/>
    <cellStyle name="Normal 9 3 9 4 2" xfId="36515"/>
    <cellStyle name="Normal 9 3 9 5" xfId="27995"/>
    <cellStyle name="Normal 9 3 9 5 2" xfId="56361"/>
    <cellStyle name="Normal 9 3 9 6" xfId="27996"/>
    <cellStyle name="Normal 9 3 9 6 2" xfId="32156"/>
    <cellStyle name="Normal 9 3 9 7" xfId="27997"/>
    <cellStyle name="Normal 9 3 9 7 2" xfId="36514"/>
    <cellStyle name="Normal 9 3 9 8" xfId="56360"/>
    <cellStyle name="Normal 9 3_Risikomatrise BM 2011" xfId="2004"/>
    <cellStyle name="Normal 9 4" xfId="2005"/>
    <cellStyle name="Normal 9 4 2" xfId="27999"/>
    <cellStyle name="Normal 9 4 2 2" xfId="28000"/>
    <cellStyle name="Normal 9 4 2 2 2" xfId="32155"/>
    <cellStyle name="Normal 9 4 2 3" xfId="36513"/>
    <cellStyle name="Normal 9 4 3" xfId="28001"/>
    <cellStyle name="Normal 9 4 3 2" xfId="56359"/>
    <cellStyle name="Normal 9 4 4" xfId="28002"/>
    <cellStyle name="Normal 9 4 4 2" xfId="4016"/>
    <cellStyle name="Normal 9 4 5" xfId="30378"/>
    <cellStyle name="Normal 9 4 5 2" xfId="36473"/>
    <cellStyle name="Normal 9 4 6" xfId="27998"/>
    <cellStyle name="Normal 9 4 7" xfId="56324"/>
    <cellStyle name="Normal 9 4 8" xfId="3700"/>
    <cellStyle name="Normal 9 5" xfId="2006"/>
    <cellStyle name="Normal 9 5 2" xfId="28004"/>
    <cellStyle name="Normal 9 5 2 2" xfId="28005"/>
    <cellStyle name="Normal 9 5 2 2 2" xfId="36512"/>
    <cellStyle name="Normal 9 5 2 3" xfId="36511"/>
    <cellStyle name="Normal 9 5 3" xfId="28006"/>
    <cellStyle name="Normal 9 5 3 2" xfId="56358"/>
    <cellStyle name="Normal 9 5 4" xfId="28007"/>
    <cellStyle name="Normal 9 5 4 2" xfId="32154"/>
    <cellStyle name="Normal 9 5 5" xfId="30379"/>
    <cellStyle name="Normal 9 5 5 2" xfId="36510"/>
    <cellStyle name="Normal 9 5 6" xfId="28003"/>
    <cellStyle name="Normal 9 5 7" xfId="56357"/>
    <cellStyle name="Normal 9 5 8" xfId="3701"/>
    <cellStyle name="Normal 9 6" xfId="28008"/>
    <cellStyle name="Normal 9 6 2" xfId="28009"/>
    <cellStyle name="Normal 9 6 2 2" xfId="32153"/>
    <cellStyle name="Normal 9 6 3" xfId="28010"/>
    <cellStyle name="Normal 9 6 3 2" xfId="36509"/>
    <cellStyle name="Normal 9 6 4" xfId="56356"/>
    <cellStyle name="Normal 9 7" xfId="28011"/>
    <cellStyle name="Normal 9 7 2" xfId="4018"/>
    <cellStyle name="Normal 9 8" xfId="28012"/>
    <cellStyle name="Normal 9 8 2" xfId="36508"/>
    <cellStyle name="Normal 9 9" xfId="28013"/>
    <cellStyle name="Normal 9 9 2" xfId="56355"/>
    <cellStyle name="Normal 90" xfId="28014"/>
    <cellStyle name="Normal 90 2" xfId="28015"/>
    <cellStyle name="Normal 90 2 2" xfId="34707"/>
    <cellStyle name="Normal 90 3" xfId="36507"/>
    <cellStyle name="Normal 91" xfId="28016"/>
    <cellStyle name="Normal 91 2" xfId="28017"/>
    <cellStyle name="Normal 91 2 2" xfId="56354"/>
    <cellStyle name="Normal 91 3" xfId="32151"/>
    <cellStyle name="Normal 92" xfId="28018"/>
    <cellStyle name="Normal 92 2" xfId="28019"/>
    <cellStyle name="Normal 92 2 2" xfId="36506"/>
    <cellStyle name="Normal 92 3" xfId="56353"/>
    <cellStyle name="Normal 93" xfId="28020"/>
    <cellStyle name="Normal 93 2" xfId="28021"/>
    <cellStyle name="Normal 93 2 2" xfId="4019"/>
    <cellStyle name="Normal 93 3" xfId="36505"/>
    <cellStyle name="Normal 94" xfId="28022"/>
    <cellStyle name="Normal 94 2" xfId="28023"/>
    <cellStyle name="Normal 94 2 2" xfId="56352"/>
    <cellStyle name="Normal 94 3" xfId="32150"/>
    <cellStyle name="Normal 95" xfId="28024"/>
    <cellStyle name="Normal 95 2" xfId="28025"/>
    <cellStyle name="Normal 95 2 2" xfId="36504"/>
    <cellStyle name="Normal 95 3" xfId="56351"/>
    <cellStyle name="Normal 96" xfId="28026"/>
    <cellStyle name="Normal 96 2" xfId="28027"/>
    <cellStyle name="Normal 96 2 2" xfId="32149"/>
    <cellStyle name="Normal 96 3" xfId="36503"/>
    <cellStyle name="Normal 97" xfId="28028"/>
    <cellStyle name="Normal 97 2" xfId="28029"/>
    <cellStyle name="Normal 97 2 2" xfId="56350"/>
    <cellStyle name="Normal 97 3" xfId="4020"/>
    <cellStyle name="Normal 98" xfId="28030"/>
    <cellStyle name="Normal 98 2" xfId="28031"/>
    <cellStyle name="Normal 98 2 2" xfId="53757"/>
    <cellStyle name="Normal 98 3" xfId="56349"/>
    <cellStyle name="Normal 99" xfId="28032"/>
    <cellStyle name="Normal 99 2" xfId="28033"/>
    <cellStyle name="Normal 99 2 2" xfId="32148"/>
    <cellStyle name="Normal 99 3" xfId="36501"/>
    <cellStyle name="Note" xfId="2007"/>
    <cellStyle name="Note 10" xfId="2008"/>
    <cellStyle name="Note 10 2" xfId="28036"/>
    <cellStyle name="Note 10 2 2" xfId="56348"/>
    <cellStyle name="Note 10 3" xfId="30381"/>
    <cellStyle name="Note 10 3 2" xfId="32147"/>
    <cellStyle name="Note 10 4" xfId="28035"/>
    <cellStyle name="Note 11" xfId="28037"/>
    <cellStyle name="Note 11 2" xfId="36500"/>
    <cellStyle name="Note 12" xfId="30380"/>
    <cellStyle name="Note 12 2" xfId="56347"/>
    <cellStyle name="Note 13" xfId="28034"/>
    <cellStyle name="Note 14" xfId="57753"/>
    <cellStyle name="Note 15" xfId="57862"/>
    <cellStyle name="Note 16" xfId="57981"/>
    <cellStyle name="Note 17" xfId="58000"/>
    <cellStyle name="Note 18" xfId="58013"/>
    <cellStyle name="Note 2" xfId="2009"/>
    <cellStyle name="Note 2 2" xfId="28039"/>
    <cellStyle name="Note 2 2 2" xfId="4021"/>
    <cellStyle name="Note 2 2 3" xfId="57864"/>
    <cellStyle name="Note 2 2 4" xfId="57983"/>
    <cellStyle name="Note 2 3" xfId="30382"/>
    <cellStyle name="Note 2 3 2" xfId="33688"/>
    <cellStyle name="Note 2 4" xfId="28038"/>
    <cellStyle name="Note 2 5" xfId="57863"/>
    <cellStyle name="Note 2 6" xfId="57982"/>
    <cellStyle name="Note 3" xfId="2010"/>
    <cellStyle name="Note 3 2" xfId="28041"/>
    <cellStyle name="Note 3 2 2" xfId="36502"/>
    <cellStyle name="Note 3 3" xfId="30383"/>
    <cellStyle name="Note 3 3 2" xfId="36498"/>
    <cellStyle name="Note 3 4" xfId="28040"/>
    <cellStyle name="Note 3 5" xfId="57865"/>
    <cellStyle name="Note 3 6" xfId="57984"/>
    <cellStyle name="Note 4" xfId="2011"/>
    <cellStyle name="Note 4 2" xfId="28043"/>
    <cellStyle name="Note 4 2 2" xfId="53756"/>
    <cellStyle name="Note 4 3" xfId="30384"/>
    <cellStyle name="Note 4 3 2" xfId="36499"/>
    <cellStyle name="Note 4 4" xfId="28042"/>
    <cellStyle name="Note 4 5" xfId="57866"/>
    <cellStyle name="Note 4 6" xfId="57985"/>
    <cellStyle name="Note 5" xfId="2012"/>
    <cellStyle name="Note 5 2" xfId="28045"/>
    <cellStyle name="Note 5 2 2" xfId="32146"/>
    <cellStyle name="Note 5 3" xfId="30385"/>
    <cellStyle name="Note 5 3 2" xfId="36497"/>
    <cellStyle name="Note 5 4" xfId="28044"/>
    <cellStyle name="Note 5 5" xfId="57867"/>
    <cellStyle name="Note 5 6" xfId="57986"/>
    <cellStyle name="Note 6" xfId="2013"/>
    <cellStyle name="Note 6 2" xfId="28047"/>
    <cellStyle name="Note 6 2 2" xfId="56345"/>
    <cellStyle name="Note 6 3" xfId="30386"/>
    <cellStyle name="Note 6 3 2" xfId="32145"/>
    <cellStyle name="Note 6 4" xfId="28046"/>
    <cellStyle name="Note 7" xfId="2014"/>
    <cellStyle name="Note 7 2" xfId="28049"/>
    <cellStyle name="Note 7 2 2" xfId="36496"/>
    <cellStyle name="Note 7 3" xfId="30387"/>
    <cellStyle name="Note 7 3 2" xfId="56344"/>
    <cellStyle name="Note 7 4" xfId="28048"/>
    <cellStyle name="Note 8" xfId="2015"/>
    <cellStyle name="Note 8 2" xfId="28051"/>
    <cellStyle name="Note 8 2 2" xfId="56346"/>
    <cellStyle name="Note 8 3" xfId="30388"/>
    <cellStyle name="Note 8 3 2" xfId="32144"/>
    <cellStyle name="Note 8 4" xfId="28050"/>
    <cellStyle name="Note 9" xfId="2016"/>
    <cellStyle name="Note 9 2" xfId="28053"/>
    <cellStyle name="Note 9 2 2" xfId="36495"/>
    <cellStyle name="Note 9 3" xfId="30389"/>
    <cellStyle name="Note 9 3 2" xfId="56343"/>
    <cellStyle name="Note 9 4" xfId="28052"/>
    <cellStyle name="Nøytral 2" xfId="2017"/>
    <cellStyle name="Nøytral 2 2" xfId="2018"/>
    <cellStyle name="Nøytral 2 2 2" xfId="28056"/>
    <cellStyle name="Nøytral 2 2 2 2" xfId="32143"/>
    <cellStyle name="Nøytral 2 2 3" xfId="30391"/>
    <cellStyle name="Nøytral 2 2 3 2" xfId="36494"/>
    <cellStyle name="Nøytral 2 2 4" xfId="28055"/>
    <cellStyle name="Nøytral 2 3" xfId="2019"/>
    <cellStyle name="Nøytral 2 3 2" xfId="28058"/>
    <cellStyle name="Nøytral 2 3 2 2" xfId="36493"/>
    <cellStyle name="Nøytral 2 3 3" xfId="30392"/>
    <cellStyle name="Nøytral 2 3 3 2" xfId="56342"/>
    <cellStyle name="Nøytral 2 3 4" xfId="28057"/>
    <cellStyle name="Nøytral 2 4" xfId="28059"/>
    <cellStyle name="Nøytral 2 4 2" xfId="32142"/>
    <cellStyle name="Nøytral 2 5" xfId="30390"/>
    <cellStyle name="Nøytral 2 5 2" xfId="34706"/>
    <cellStyle name="Nøytral 2 6" xfId="28054"/>
    <cellStyle name="Nøytral 3" xfId="2020"/>
    <cellStyle name="Nøytral 3 2" xfId="28061"/>
    <cellStyle name="Nøytral 3 2 2" xfId="28062"/>
    <cellStyle name="Nøytral 3 2 2 2" xfId="36492"/>
    <cellStyle name="Nøytral 3 2 3" xfId="56341"/>
    <cellStyle name="Nøytral 3 3" xfId="28063"/>
    <cellStyle name="Nøytral 3 3 2" xfId="4025"/>
    <cellStyle name="Nøytral 3 4" xfId="30393"/>
    <cellStyle name="Nøytral 3 4 2" xfId="54402"/>
    <cellStyle name="Nøytral 3 5" xfId="28060"/>
    <cellStyle name="Output" xfId="2021"/>
    <cellStyle name="Output 2" xfId="28065"/>
    <cellStyle name="Output 2 2" xfId="56340"/>
    <cellStyle name="Output 3" xfId="30394"/>
    <cellStyle name="Output 3 2" xfId="32141"/>
    <cellStyle name="Output 4" xfId="28064"/>
    <cellStyle name="Output 5" xfId="57754"/>
    <cellStyle name="Overskrift 1 2" xfId="2022"/>
    <cellStyle name="Overskrift 1 2 2" xfId="2023"/>
    <cellStyle name="Overskrift 1 2 2 2" xfId="28068"/>
    <cellStyle name="Overskrift 1 2 2 2 2" xfId="36491"/>
    <cellStyle name="Overskrift 1 2 2 3" xfId="30396"/>
    <cellStyle name="Overskrift 1 2 2 3 2" xfId="56339"/>
    <cellStyle name="Overskrift 1 2 2 4" xfId="28067"/>
    <cellStyle name="Overskrift 1 2 3" xfId="2024"/>
    <cellStyle name="Overskrift 1 2 3 2" xfId="28070"/>
    <cellStyle name="Overskrift 1 2 3 2 2" xfId="32140"/>
    <cellStyle name="Overskrift 1 2 3 3" xfId="30397"/>
    <cellStyle name="Overskrift 1 2 3 3 2" xfId="36490"/>
    <cellStyle name="Overskrift 1 2 3 4" xfId="28069"/>
    <cellStyle name="Overskrift 1 2 4" xfId="28071"/>
    <cellStyle name="Overskrift 1 2 4 2" xfId="56338"/>
    <cellStyle name="Overskrift 1 2 5" xfId="30395"/>
    <cellStyle name="Overskrift 1 2 5 2" xfId="4024"/>
    <cellStyle name="Overskrift 1 2 6" xfId="28066"/>
    <cellStyle name="Overskrift 1 3" xfId="2025"/>
    <cellStyle name="Overskrift 1 3 2" xfId="28073"/>
    <cellStyle name="Overskrift 1 3 2 2" xfId="28074"/>
    <cellStyle name="Overskrift 1 3 2 2 2" xfId="36489"/>
    <cellStyle name="Overskrift 1 3 2 3" xfId="56337"/>
    <cellStyle name="Overskrift 1 3 3" xfId="28075"/>
    <cellStyle name="Overskrift 1 3 3 2" xfId="32139"/>
    <cellStyle name="Overskrift 1 3 4" xfId="30398"/>
    <cellStyle name="Overskrift 1 3 4 2" xfId="36488"/>
    <cellStyle name="Overskrift 1 3 5" xfId="28072"/>
    <cellStyle name="Overskrift 2 2" xfId="2026"/>
    <cellStyle name="Overskrift 2 2 2" xfId="2027"/>
    <cellStyle name="Overskrift 2 2 2 2" xfId="28078"/>
    <cellStyle name="Overskrift 2 2 2 2 2" xfId="56336"/>
    <cellStyle name="Overskrift 2 2 2 3" xfId="30400"/>
    <cellStyle name="Overskrift 2 2 2 3 2" xfId="32138"/>
    <cellStyle name="Overskrift 2 2 2 4" xfId="28077"/>
    <cellStyle name="Overskrift 2 2 3" xfId="2028"/>
    <cellStyle name="Overskrift 2 2 3 2" xfId="28080"/>
    <cellStyle name="Overskrift 2 2 3 2 2" xfId="36483"/>
    <cellStyle name="Overskrift 2 2 3 3" xfId="30401"/>
    <cellStyle name="Overskrift 2 2 3 3 2" xfId="56335"/>
    <cellStyle name="Overskrift 2 2 3 4" xfId="28079"/>
    <cellStyle name="Overskrift 2 2 4" xfId="28081"/>
    <cellStyle name="Overskrift 2 2 4 2" xfId="36487"/>
    <cellStyle name="Overskrift 2 2 5" xfId="30399"/>
    <cellStyle name="Overskrift 2 2 5 2" xfId="36486"/>
    <cellStyle name="Overskrift 2 2 6" xfId="28076"/>
    <cellStyle name="Overskrift 2 3" xfId="2029"/>
    <cellStyle name="Overskrift 2 3 2" xfId="28083"/>
    <cellStyle name="Overskrift 2 3 2 2" xfId="28084"/>
    <cellStyle name="Overskrift 2 3 2 2 2" xfId="36485"/>
    <cellStyle name="Overskrift 2 3 2 3" xfId="36484"/>
    <cellStyle name="Overskrift 2 3 3" xfId="28085"/>
    <cellStyle name="Overskrift 2 3 3 2" xfId="32137"/>
    <cellStyle name="Overskrift 2 3 4" xfId="30402"/>
    <cellStyle name="Overskrift 2 3 4 2" xfId="36482"/>
    <cellStyle name="Overskrift 2 3 5" xfId="28082"/>
    <cellStyle name="Overskrift 3 2" xfId="2030"/>
    <cellStyle name="Overskrift 3 2 2" xfId="2031"/>
    <cellStyle name="Overskrift 3 2 2 2" xfId="28088"/>
    <cellStyle name="Overskrift 3 2 2 2 2" xfId="56334"/>
    <cellStyle name="Overskrift 3 2 2 3" xfId="30404"/>
    <cellStyle name="Overskrift 3 2 2 3 2" xfId="32136"/>
    <cellStyle name="Overskrift 3 2 2 4" xfId="28087"/>
    <cellStyle name="Overskrift 3 2 3" xfId="2032"/>
    <cellStyle name="Overskrift 3 2 3 2" xfId="28090"/>
    <cellStyle name="Overskrift 3 2 3 2 2" xfId="36481"/>
    <cellStyle name="Overskrift 3 2 3 3" xfId="30405"/>
    <cellStyle name="Overskrift 3 2 3 3 2" xfId="56333"/>
    <cellStyle name="Overskrift 3 2 3 4" xfId="28089"/>
    <cellStyle name="Overskrift 3 2 4" xfId="28091"/>
    <cellStyle name="Overskrift 3 2 4 2" xfId="32135"/>
    <cellStyle name="Overskrift 3 2 5" xfId="30403"/>
    <cellStyle name="Overskrift 3 2 5 2" xfId="36480"/>
    <cellStyle name="Overskrift 3 2 6" xfId="28086"/>
    <cellStyle name="Overskrift 3 3" xfId="2033"/>
    <cellStyle name="Overskrift 3 3 2" xfId="28093"/>
    <cellStyle name="Overskrift 3 3 2 2" xfId="28094"/>
    <cellStyle name="Overskrift 3 3 2 2 2" xfId="56332"/>
    <cellStyle name="Overskrift 3 3 2 3" xfId="53755"/>
    <cellStyle name="Overskrift 3 3 3" xfId="28095"/>
    <cellStyle name="Overskrift 3 3 3 2" xfId="36479"/>
    <cellStyle name="Overskrift 3 3 4" xfId="30406"/>
    <cellStyle name="Overskrift 3 3 4 2" xfId="56331"/>
    <cellStyle name="Overskrift 3 3 5" xfId="28092"/>
    <cellStyle name="Overskrift 4 2" xfId="2034"/>
    <cellStyle name="Overskrift 4 2 2" xfId="2035"/>
    <cellStyle name="Overskrift 4 2 2 2" xfId="28098"/>
    <cellStyle name="Overskrift 4 2 2 2 2" xfId="32133"/>
    <cellStyle name="Overskrift 4 2 2 3" xfId="30408"/>
    <cellStyle name="Overskrift 4 2 2 3 2" xfId="30741"/>
    <cellStyle name="Overskrift 4 2 2 4" xfId="28097"/>
    <cellStyle name="Overskrift 4 2 3" xfId="2036"/>
    <cellStyle name="Overskrift 4 2 3 2" xfId="28100"/>
    <cellStyle name="Overskrift 4 2 3 2 2" xfId="33687"/>
    <cellStyle name="Overskrift 4 2 3 3" xfId="30409"/>
    <cellStyle name="Overskrift 4 2 3 3 2" xfId="32134"/>
    <cellStyle name="Overskrift 4 2 3 4" xfId="28099"/>
    <cellStyle name="Overskrift 4 2 4" xfId="28101"/>
    <cellStyle name="Overskrift 4 2 4 2" xfId="53754"/>
    <cellStyle name="Overskrift 4 2 5" xfId="30407"/>
    <cellStyle name="Overskrift 4 2 5 2" xfId="32132"/>
    <cellStyle name="Overskrift 4 2 6" xfId="28096"/>
    <cellStyle name="Overskrift 4 3" xfId="2037"/>
    <cellStyle name="Overskrift 4 3 2" xfId="28103"/>
    <cellStyle name="Overskrift 4 3 2 2" xfId="28104"/>
    <cellStyle name="Overskrift 4 3 2 2 2" xfId="36478"/>
    <cellStyle name="Overskrift 4 3 2 3" xfId="56329"/>
    <cellStyle name="Overskrift 4 3 3" xfId="28105"/>
    <cellStyle name="Overskrift 4 3 3 2" xfId="4023"/>
    <cellStyle name="Overskrift 4 3 4" xfId="30410"/>
    <cellStyle name="Overskrift 4 3 4 2" xfId="31956"/>
    <cellStyle name="Overskrift 4 3 5" xfId="28102"/>
    <cellStyle name="Percent 2" xfId="11"/>
    <cellStyle name="Percent 3" xfId="10"/>
    <cellStyle name="Prosent" xfId="1" builtinId="5"/>
    <cellStyle name="Prosent 10" xfId="28106"/>
    <cellStyle name="Prosent 10 2" xfId="56330"/>
    <cellStyle name="Prosent 11" xfId="28107"/>
    <cellStyle name="Prosent 11 2" xfId="36476"/>
    <cellStyle name="Prosent 12" xfId="30411"/>
    <cellStyle name="Prosent 13" xfId="2038"/>
    <cellStyle name="Prosent 2" xfId="33402"/>
    <cellStyle name="Prosent 2 10" xfId="28108"/>
    <cellStyle name="Prosent 2 10 2" xfId="28109"/>
    <cellStyle name="Prosent 2 10 2 2" xfId="28110"/>
    <cellStyle name="Prosent 2 10 2 2 2" xfId="53753"/>
    <cellStyle name="Prosent 2 10 2 3" xfId="56328"/>
    <cellStyle name="Prosent 2 10 3" xfId="28111"/>
    <cellStyle name="Prosent 2 10 3 2" xfId="32131"/>
    <cellStyle name="Prosent 2 10 4" xfId="28112"/>
    <cellStyle name="Prosent 2 10 4 2" xfId="34705"/>
    <cellStyle name="Prosent 2 10 5" xfId="56327"/>
    <cellStyle name="Prosent 2 11" xfId="28113"/>
    <cellStyle name="Prosent 2 11 2" xfId="28114"/>
    <cellStyle name="Prosent 2 11 2 2" xfId="32130"/>
    <cellStyle name="Prosent 2 11 3" xfId="36475"/>
    <cellStyle name="Prosent 2 12" xfId="28115"/>
    <cellStyle name="Prosent 2 12 2" xfId="56326"/>
    <cellStyle name="Prosent 2 13" xfId="28116"/>
    <cellStyle name="Prosent 2 13 2" xfId="4026"/>
    <cellStyle name="Prosent 2 14" xfId="28117"/>
    <cellStyle name="Prosent 2 14 2" xfId="28118"/>
    <cellStyle name="Prosent 2 14 2 2" xfId="36474"/>
    <cellStyle name="Prosent 2 14 3" xfId="56325"/>
    <cellStyle name="Prosent 2 15" xfId="28119"/>
    <cellStyle name="Prosent 2 15 2" xfId="32129"/>
    <cellStyle name="Prosent 2 16" xfId="28120"/>
    <cellStyle name="Prosent 2 16 2" xfId="32128"/>
    <cellStyle name="Prosent 2 17" xfId="28121"/>
    <cellStyle name="Prosent 2 17 2" xfId="36472"/>
    <cellStyle name="Prosent 2 18" xfId="28122"/>
    <cellStyle name="Prosent 2 18 2" xfId="56323"/>
    <cellStyle name="Prosent 2 19" xfId="28123"/>
    <cellStyle name="Prosent 2 19 2" xfId="4028"/>
    <cellStyle name="Prosent 2 2" xfId="2039"/>
    <cellStyle name="Prosent 2 2 10" xfId="28125"/>
    <cellStyle name="Prosent 2 2 10 2" xfId="28126"/>
    <cellStyle name="Prosent 2 2 10 2 2" xfId="36471"/>
    <cellStyle name="Prosent 2 2 10 3" xfId="56322"/>
    <cellStyle name="Prosent 2 2 11" xfId="28127"/>
    <cellStyle name="Prosent 2 2 11 2" xfId="32127"/>
    <cellStyle name="Prosent 2 2 12" xfId="30412"/>
    <cellStyle name="Prosent 2 2 12 2" xfId="36470"/>
    <cellStyle name="Prosent 2 2 13" xfId="28124"/>
    <cellStyle name="Prosent 2 2 2" xfId="2040"/>
    <cellStyle name="Prosent 2 2 2 2" xfId="28129"/>
    <cellStyle name="Prosent 2 2 2 2 2" xfId="28130"/>
    <cellStyle name="Prosent 2 2 2 2 2 2" xfId="28131"/>
    <cellStyle name="Prosent 2 2 2 2 2 2 2" xfId="31955"/>
    <cellStyle name="Prosent 2 2 2 2 2 3" xfId="36477"/>
    <cellStyle name="Prosent 2 2 2 2 3" xfId="28132"/>
    <cellStyle name="Prosent 2 2 2 2 3 2" xfId="28133"/>
    <cellStyle name="Prosent 2 2 2 2 3 2 2" xfId="56321"/>
    <cellStyle name="Prosent 2 2 2 2 3 3" xfId="32126"/>
    <cellStyle name="Prosent 2 2 2 2 4" xfId="28134"/>
    <cellStyle name="Prosent 2 2 2 2 4 2" xfId="36469"/>
    <cellStyle name="Prosent 2 2 2 2 5" xfId="56320"/>
    <cellStyle name="Prosent 2 2 2 2 6" xfId="4029"/>
    <cellStyle name="Prosent 2 2 2 2 7" xfId="36468"/>
    <cellStyle name="Prosent 2 2 2 2_Risikomatrise samlet 2012" xfId="28135"/>
    <cellStyle name="Prosent 2 2 2 3" xfId="28136"/>
    <cellStyle name="Prosent 2 2 2 3 2" xfId="28137"/>
    <cellStyle name="Prosent 2 2 2 3 2 2" xfId="28138"/>
    <cellStyle name="Prosent 2 2 2 3 2 2 2" xfId="56319"/>
    <cellStyle name="Prosent 2 2 2 3 2 3" xfId="32125"/>
    <cellStyle name="Prosent 2 2 2 3 3" xfId="28139"/>
    <cellStyle name="Prosent 2 2 2 3 3 2" xfId="55523"/>
    <cellStyle name="Prosent 2 2 2 3 4" xfId="53752"/>
    <cellStyle name="Prosent 2 2 2 4" xfId="28140"/>
    <cellStyle name="Prosent 2 2 2 4 2" xfId="28141"/>
    <cellStyle name="Prosent 2 2 2 4 2 2" xfId="53751"/>
    <cellStyle name="Prosent 2 2 2 4 3" xfId="32124"/>
    <cellStyle name="Prosent 2 2 2 5" xfId="28142"/>
    <cellStyle name="Prosent 2 2 2 5 2" xfId="36466"/>
    <cellStyle name="Prosent 2 2 2 6" xfId="30413"/>
    <cellStyle name="Prosent 2 2 2 6 2" xfId="56317"/>
    <cellStyle name="Prosent 2 2 2 7" xfId="28128"/>
    <cellStyle name="Prosent 2 2 2_Risikomatrise samlet 2012" xfId="28143"/>
    <cellStyle name="Prosent 2 2 3" xfId="28144"/>
    <cellStyle name="Prosent 2 2 3 2" xfId="28145"/>
    <cellStyle name="Prosent 2 2 3 2 2" xfId="4030"/>
    <cellStyle name="Prosent 2 2 3 3" xfId="31953"/>
    <cellStyle name="Prosent 2 2 3 4" xfId="56318"/>
    <cellStyle name="Prosent 2 2 4" xfId="28146"/>
    <cellStyle name="Prosent 2 2 4 2" xfId="28147"/>
    <cellStyle name="Prosent 2 2 4 2 2" xfId="28148"/>
    <cellStyle name="Prosent 2 2 4 2 2 2" xfId="36465"/>
    <cellStyle name="Prosent 2 2 4 2 3" xfId="56316"/>
    <cellStyle name="Prosent 2 2 4 3" xfId="28149"/>
    <cellStyle name="Prosent 2 2 4 3 2" xfId="32123"/>
    <cellStyle name="Prosent 2 2 4 4" xfId="36464"/>
    <cellStyle name="Prosent 2 2 5" xfId="28150"/>
    <cellStyle name="Prosent 2 2 5 2" xfId="28151"/>
    <cellStyle name="Prosent 2 2 5 2 2" xfId="31954"/>
    <cellStyle name="Prosent 2 2 5 3" xfId="36467"/>
    <cellStyle name="Prosent 2 2 6" xfId="28152"/>
    <cellStyle name="Prosent 2 2 6 2" xfId="28153"/>
    <cellStyle name="Prosent 2 2 6 2 2" xfId="53750"/>
    <cellStyle name="Prosent 2 2 6 3" xfId="32122"/>
    <cellStyle name="Prosent 2 2 7" xfId="28154"/>
    <cellStyle name="Prosent 2 2 7 2" xfId="28155"/>
    <cellStyle name="Prosent 2 2 7 2 2" xfId="36463"/>
    <cellStyle name="Prosent 2 2 7 3" xfId="56314"/>
    <cellStyle name="Prosent 2 2 8" xfId="28156"/>
    <cellStyle name="Prosent 2 2 8 2" xfId="28157"/>
    <cellStyle name="Prosent 2 2 8 2 2" xfId="4031"/>
    <cellStyle name="Prosent 2 2 8 3" xfId="32121"/>
    <cellStyle name="Prosent 2 2 9" xfId="28158"/>
    <cellStyle name="Prosent 2 2 9 2" xfId="28159"/>
    <cellStyle name="Prosent 2 2 9 2 2" xfId="36461"/>
    <cellStyle name="Prosent 2 2 9 3" xfId="36460"/>
    <cellStyle name="Prosent 2 2_Risikomatrise samlet 2012" xfId="28160"/>
    <cellStyle name="Prosent 2 20" xfId="56312"/>
    <cellStyle name="Prosent 2 3" xfId="2041"/>
    <cellStyle name="Prosent 2 3 2" xfId="28162"/>
    <cellStyle name="Prosent 2 3 2 2" xfId="28163"/>
    <cellStyle name="Prosent 2 3 2 2 2" xfId="28164"/>
    <cellStyle name="Prosent 2 3 2 2 2 2" xfId="28165"/>
    <cellStyle name="Prosent 2 3 2 2 2 2 2" xfId="31952"/>
    <cellStyle name="Prosent 2 3 2 2 2 3" xfId="56315"/>
    <cellStyle name="Prosent 2 3 2 2 3" xfId="28166"/>
    <cellStyle name="Prosent 2 3 2 2 3 2" xfId="28167"/>
    <cellStyle name="Prosent 2 3 2 2 3 2 2" xfId="53749"/>
    <cellStyle name="Prosent 2 3 2 2 3 3" xfId="36459"/>
    <cellStyle name="Prosent 2 3 2 2 4" xfId="28168"/>
    <cellStyle name="Prosent 2 3 2 2 4 2" xfId="56311"/>
    <cellStyle name="Prosent 2 3 2 2 5" xfId="4033"/>
    <cellStyle name="Prosent 2 3 2 2_Risikomatrise samlet 2012" xfId="28169"/>
    <cellStyle name="Prosent 2 3 2 3" xfId="28170"/>
    <cellStyle name="Prosent 2 3 2 3 2" xfId="28171"/>
    <cellStyle name="Prosent 2 3 2 3 2 2" xfId="28172"/>
    <cellStyle name="Prosent 2 3 2 3 2 2 2" xfId="36458"/>
    <cellStyle name="Prosent 2 3 2 3 2 3" xfId="33686"/>
    <cellStyle name="Prosent 2 3 2 3 3" xfId="28173"/>
    <cellStyle name="Prosent 2 3 2 3 3 2" xfId="32120"/>
    <cellStyle name="Prosent 2 3 2 3 4" xfId="53748"/>
    <cellStyle name="Prosent 2 3 2 4" xfId="28174"/>
    <cellStyle name="Prosent 2 3 2 4 2" xfId="28175"/>
    <cellStyle name="Prosent 2 3 2 4 2 2" xfId="32119"/>
    <cellStyle name="Prosent 2 3 2 4 3" xfId="36457"/>
    <cellStyle name="Prosent 2 3 2 5" xfId="28176"/>
    <cellStyle name="Prosent 2 3 2 5 2" xfId="56309"/>
    <cellStyle name="Prosent 2 3 2 6" xfId="32118"/>
    <cellStyle name="Prosent 2 3 2 7" xfId="4132"/>
    <cellStyle name="Prosent 2 3 2_Risikomatrise samlet 2012" xfId="28177"/>
    <cellStyle name="Prosent 2 3 3" xfId="28178"/>
    <cellStyle name="Prosent 2 3 3 2" xfId="28179"/>
    <cellStyle name="Prosent 2 3 3 2 2" xfId="56310"/>
    <cellStyle name="Prosent 2 3 3 3" xfId="53747"/>
    <cellStyle name="Prosent 2 3 4" xfId="28180"/>
    <cellStyle name="Prosent 2 3 4 2" xfId="28181"/>
    <cellStyle name="Prosent 2 3 4 2 2" xfId="28182"/>
    <cellStyle name="Prosent 2 3 4 2 2 2" xfId="56308"/>
    <cellStyle name="Prosent 2 3 4 2 3" xfId="36456"/>
    <cellStyle name="Prosent 2 3 4 3" xfId="28183"/>
    <cellStyle name="Prosent 2 3 4 3 2" xfId="4034"/>
    <cellStyle name="Prosent 2 3 4 4" xfId="36368"/>
    <cellStyle name="Prosent 2 3 5" xfId="28184"/>
    <cellStyle name="Prosent 2 3 5 2" xfId="31951"/>
    <cellStyle name="Prosent 2 3 6" xfId="30414"/>
    <cellStyle name="Prosent 2 3 6 2" xfId="36455"/>
    <cellStyle name="Prosent 2 3 7" xfId="28161"/>
    <cellStyle name="Prosent 2 3_Risikomatrise samlet 2012" xfId="28185"/>
    <cellStyle name="Prosent 2 4" xfId="2042"/>
    <cellStyle name="Prosent 2 4 2" xfId="28187"/>
    <cellStyle name="Prosent 2 4 2 2" xfId="53746"/>
    <cellStyle name="Prosent 2 4 3" xfId="30415"/>
    <cellStyle name="Prosent 2 4 3 2" xfId="36454"/>
    <cellStyle name="Prosent 2 4 4" xfId="28186"/>
    <cellStyle name="Prosent 2 5" xfId="2043"/>
    <cellStyle name="Prosent 2 5 2" xfId="28189"/>
    <cellStyle name="Prosent 2 5 2 2" xfId="36453"/>
    <cellStyle name="Prosent 2 5 3" xfId="30416"/>
    <cellStyle name="Prosent 2 5 3 2" xfId="56307"/>
    <cellStyle name="Prosent 2 5 4" xfId="28188"/>
    <cellStyle name="Prosent 2 6" xfId="2044"/>
    <cellStyle name="Prosent 2 6 2" xfId="28191"/>
    <cellStyle name="Prosent 2 6 2 2" xfId="32117"/>
    <cellStyle name="Prosent 2 6 3" xfId="30417"/>
    <cellStyle name="Prosent 2 6 3 2" xfId="31950"/>
    <cellStyle name="Prosent 2 6 4" xfId="28190"/>
    <cellStyle name="Prosent 2 7" xfId="2045"/>
    <cellStyle name="Prosent 2 7 2" xfId="28193"/>
    <cellStyle name="Prosent 2 7 2 2" xfId="56232"/>
    <cellStyle name="Prosent 2 7 3" xfId="30418"/>
    <cellStyle name="Prosent 2 7 3 2" xfId="53745"/>
    <cellStyle name="Prosent 2 7 4" xfId="28192"/>
    <cellStyle name="Prosent 2 8" xfId="28194"/>
    <cellStyle name="Prosent 2 8 2" xfId="28195"/>
    <cellStyle name="Prosent 2 8 2 2" xfId="28196"/>
    <cellStyle name="Prosent 2 8 2 2 2" xfId="53744"/>
    <cellStyle name="Prosent 2 8 2 3" xfId="56305"/>
    <cellStyle name="Prosent 2 8 3" xfId="28197"/>
    <cellStyle name="Prosent 2 8 3 2" xfId="36452"/>
    <cellStyle name="Prosent 2 8 4" xfId="28198"/>
    <cellStyle name="Prosent 2 8 4 2" xfId="36451"/>
    <cellStyle name="Prosent 2 8 5" xfId="36450"/>
    <cellStyle name="Prosent 2 9" xfId="28199"/>
    <cellStyle name="Prosent 2 9 2" xfId="28200"/>
    <cellStyle name="Prosent 2 9 2 2" xfId="28201"/>
    <cellStyle name="Prosent 2 9 2 2 2" xfId="36449"/>
    <cellStyle name="Prosent 2 9 2 3" xfId="55521"/>
    <cellStyle name="Prosent 2 9 3" xfId="28202"/>
    <cellStyle name="Prosent 2 9 3 2" xfId="32116"/>
    <cellStyle name="Prosent 2 9 4" xfId="28203"/>
    <cellStyle name="Prosent 2 9 4 2" xfId="4035"/>
    <cellStyle name="Prosent 2 9 5" xfId="28204"/>
    <cellStyle name="Prosent 2 9 5 2" xfId="36448"/>
    <cellStyle name="Prosent 2 9 6" xfId="56304"/>
    <cellStyle name="Prosent 3" xfId="2046"/>
    <cellStyle name="Prosent 3 10" xfId="56306"/>
    <cellStyle name="Prosent 3 11" xfId="3702"/>
    <cellStyle name="Prosent 3 12" xfId="57868"/>
    <cellStyle name="Prosent 3 13" xfId="57987"/>
    <cellStyle name="Prosent 3 2" xfId="2047"/>
    <cellStyle name="Prosent 3 2 2" xfId="28207"/>
    <cellStyle name="Prosent 3 2 2 2" xfId="28208"/>
    <cellStyle name="Prosent 3 2 2 2 2" xfId="53743"/>
    <cellStyle name="Prosent 3 2 2 3" xfId="36447"/>
    <cellStyle name="Prosent 3 2 2 4" xfId="56303"/>
    <cellStyle name="Prosent 3 2 3" xfId="28209"/>
    <cellStyle name="Prosent 3 2 3 2" xfId="28210"/>
    <cellStyle name="Prosent 3 2 3 2 2" xfId="32114"/>
    <cellStyle name="Prosent 3 2 3 3" xfId="36446"/>
    <cellStyle name="Prosent 3 2 4" xfId="28211"/>
    <cellStyle name="Prosent 3 2 4 2" xfId="56302"/>
    <cellStyle name="Prosent 3 2 5" xfId="30420"/>
    <cellStyle name="Prosent 3 2 5 2" xfId="4036"/>
    <cellStyle name="Prosent 3 2 6" xfId="28206"/>
    <cellStyle name="Prosent 3 2 7" xfId="31949"/>
    <cellStyle name="Prosent 3 2 8" xfId="3703"/>
    <cellStyle name="Prosent 3 3" xfId="2048"/>
    <cellStyle name="Prosent 3 3 2" xfId="28213"/>
    <cellStyle name="Prosent 3 3 2 2" xfId="28214"/>
    <cellStyle name="Prosent 3 3 2 2 2" xfId="32115"/>
    <cellStyle name="Prosent 3 3 2 3" xfId="53742"/>
    <cellStyle name="Prosent 3 3 2 4" xfId="56301"/>
    <cellStyle name="Prosent 3 3 3" xfId="28215"/>
    <cellStyle name="Prosent 3 3 3 2" xfId="32113"/>
    <cellStyle name="Prosent 3 3 4" xfId="28216"/>
    <cellStyle name="Prosent 3 3 4 2" xfId="36444"/>
    <cellStyle name="Prosent 3 3 5" xfId="30421"/>
    <cellStyle name="Prosent 3 3 5 2" xfId="56300"/>
    <cellStyle name="Prosent 3 3 6" xfId="28212"/>
    <cellStyle name="Prosent 3 3 7" xfId="32112"/>
    <cellStyle name="Prosent 3 3 8" xfId="3704"/>
    <cellStyle name="Prosent 3 4" xfId="2049"/>
    <cellStyle name="Prosent 3 4 2" xfId="28218"/>
    <cellStyle name="Prosent 3 4 2 2" xfId="36443"/>
    <cellStyle name="Prosent 3 4 2 3" xfId="33685"/>
    <cellStyle name="Prosent 3 4 3" xfId="28219"/>
    <cellStyle name="Prosent 3 4 3 2" xfId="36445"/>
    <cellStyle name="Prosent 3 4 4" xfId="30422"/>
    <cellStyle name="Prosent 3 4 4 2" xfId="53510"/>
    <cellStyle name="Prosent 3 4 5" xfId="28217"/>
    <cellStyle name="Prosent 3 4 6" xfId="4038"/>
    <cellStyle name="Prosent 3 4 7" xfId="3705"/>
    <cellStyle name="Prosent 3 5" xfId="2050"/>
    <cellStyle name="Prosent 3 5 2" xfId="28221"/>
    <cellStyle name="Prosent 3 5 2 2" xfId="36442"/>
    <cellStyle name="Prosent 3 5 3" xfId="28222"/>
    <cellStyle name="Prosent 3 5 3 2" xfId="56298"/>
    <cellStyle name="Prosent 3 5 4" xfId="30423"/>
    <cellStyle name="Prosent 3 5 4 2" xfId="32111"/>
    <cellStyle name="Prosent 3 5 5" xfId="28220"/>
    <cellStyle name="Prosent 3 5 6" xfId="36441"/>
    <cellStyle name="Prosent 3 5 7" xfId="3706"/>
    <cellStyle name="Prosent 3 6" xfId="28223"/>
    <cellStyle name="Prosent 3 6 2" xfId="56297"/>
    <cellStyle name="Prosent 3 7" xfId="28224"/>
    <cellStyle name="Prosent 3 7 2" xfId="32110"/>
    <cellStyle name="Prosent 3 8" xfId="30419"/>
    <cellStyle name="Prosent 3 8 2" xfId="57681"/>
    <cellStyle name="Prosent 3 9" xfId="28205"/>
    <cellStyle name="Prosent 4" xfId="28225"/>
    <cellStyle name="Prosent 4 2" xfId="28226"/>
    <cellStyle name="Prosent 4 2 2" xfId="28227"/>
    <cellStyle name="Prosent 4 2 2 2" xfId="56299"/>
    <cellStyle name="Prosent 4 2 2 3" xfId="53509"/>
    <cellStyle name="Prosent 4 2 2 4" xfId="36440"/>
    <cellStyle name="Prosent 4 2 3" xfId="28228"/>
    <cellStyle name="Prosent 4 2 3 2" xfId="56296"/>
    <cellStyle name="Prosent 4 2 4" xfId="32109"/>
    <cellStyle name="Prosent 4 2 5" xfId="36439"/>
    <cellStyle name="Prosent 4 2 6" xfId="57682"/>
    <cellStyle name="Prosent 4 3" xfId="28229"/>
    <cellStyle name="Prosent 4 3 2" xfId="54401"/>
    <cellStyle name="Prosent 4 3 3" xfId="53508"/>
    <cellStyle name="Prosent 4 3 4" xfId="36326"/>
    <cellStyle name="Prosent 4 4" xfId="56295"/>
    <cellStyle name="Prosent 4 5" xfId="32108"/>
    <cellStyle name="Prosent 4 6" xfId="36435"/>
    <cellStyle name="Prosent 5" xfId="28230"/>
    <cellStyle name="Prosent 5 2" xfId="28231"/>
    <cellStyle name="Prosent 5 2 2" xfId="28232"/>
    <cellStyle name="Prosent 5 2 2 2" xfId="28233"/>
    <cellStyle name="Prosent 5 2 2 2 2" xfId="56293"/>
    <cellStyle name="Prosent 5 2 2 3" xfId="36438"/>
    <cellStyle name="Prosent 5 2 3" xfId="28234"/>
    <cellStyle name="Prosent 5 2 3 2" xfId="36437"/>
    <cellStyle name="Prosent 5 2 4" xfId="36436"/>
    <cellStyle name="Prosent 5 2 5" xfId="56294"/>
    <cellStyle name="Prosent 5 3" xfId="28235"/>
    <cellStyle name="Prosent 5 3 2" xfId="4040"/>
    <cellStyle name="Prosent 5 4" xfId="28236"/>
    <cellStyle name="Prosent 5 4 2" xfId="32107"/>
    <cellStyle name="Prosent 5 5" xfId="36434"/>
    <cellStyle name="Prosent 5 6" xfId="56292"/>
    <cellStyle name="Prosent 6" xfId="28237"/>
    <cellStyle name="Prosent 6 2" xfId="28238"/>
    <cellStyle name="Prosent 6 2 2" xfId="32106"/>
    <cellStyle name="Prosent 6 3" xfId="28239"/>
    <cellStyle name="Prosent 6 3 2" xfId="36433"/>
    <cellStyle name="Prosent 6 4" xfId="56291"/>
    <cellStyle name="Prosent 6 5" xfId="32105"/>
    <cellStyle name="Prosent 7" xfId="28240"/>
    <cellStyle name="Prosent 7 2" xfId="28241"/>
    <cellStyle name="Prosent 7 2 2" xfId="57683"/>
    <cellStyle name="Prosent 7 3" xfId="28242"/>
    <cellStyle name="Prosent 7 3 2" xfId="53507"/>
    <cellStyle name="Prosent 7 4" xfId="36432"/>
    <cellStyle name="Prosent 7 5" xfId="56290"/>
    <cellStyle name="Prosent 8" xfId="28243"/>
    <cellStyle name="Prosent 8 2" xfId="28244"/>
    <cellStyle name="Prosent 8 2 2" xfId="32104"/>
    <cellStyle name="Prosent 8 3" xfId="28245"/>
    <cellStyle name="Prosent 8 3 2" xfId="36431"/>
    <cellStyle name="Prosent 8 4" xfId="34704"/>
    <cellStyle name="Prosent 9" xfId="28246"/>
    <cellStyle name="Prosent 9 2" xfId="28247"/>
    <cellStyle name="Prosent 9 2 2" xfId="36430"/>
    <cellStyle name="Prosent 9 3" xfId="28248"/>
    <cellStyle name="Prosent 9 3 2" xfId="56289"/>
    <cellStyle name="Prosent 9 4" xfId="4039"/>
    <cellStyle name="Standard 3" xfId="8"/>
    <cellStyle name="Stil 1" xfId="2051"/>
    <cellStyle name="Stil 1 10" xfId="3707"/>
    <cellStyle name="Stil 1 2" xfId="2052"/>
    <cellStyle name="Stil 1 2 2" xfId="28251"/>
    <cellStyle name="Stil 1 2 2 2" xfId="54400"/>
    <cellStyle name="Stil 1 2 3" xfId="30425"/>
    <cellStyle name="Stil 1 2 3 2" xfId="34703"/>
    <cellStyle name="Stil 1 2 4" xfId="28250"/>
    <cellStyle name="Stil 1 2 5" xfId="56288"/>
    <cellStyle name="Stil 1 2 6" xfId="3708"/>
    <cellStyle name="Stil 1 3" xfId="2053"/>
    <cellStyle name="Stil 1 3 2" xfId="28253"/>
    <cellStyle name="Stil 1 3 2 2" xfId="32103"/>
    <cellStyle name="Stil 1 3 3" xfId="30426"/>
    <cellStyle name="Stil 1 3 3 2" xfId="36429"/>
    <cellStyle name="Stil 1 3 4" xfId="28252"/>
    <cellStyle name="Stil 1 3 5" xfId="56287"/>
    <cellStyle name="Stil 1 3 6" xfId="3709"/>
    <cellStyle name="Stil 1 4" xfId="2054"/>
    <cellStyle name="Stil 1 4 2" xfId="28255"/>
    <cellStyle name="Stil 1 4 2 2" xfId="32102"/>
    <cellStyle name="Stil 1 4 3" xfId="30427"/>
    <cellStyle name="Stil 1 4 3 2" xfId="36428"/>
    <cellStyle name="Stil 1 4 4" xfId="28254"/>
    <cellStyle name="Stil 1 4 5" xfId="56286"/>
    <cellStyle name="Stil 1 4 6" xfId="3710"/>
    <cellStyle name="Stil 1 5" xfId="2055"/>
    <cellStyle name="Stil 1 5 2" xfId="28257"/>
    <cellStyle name="Stil 1 5 2 2" xfId="4041"/>
    <cellStyle name="Stil 1 5 3" xfId="30428"/>
    <cellStyle name="Stil 1 5 3 2" xfId="36427"/>
    <cellStyle name="Stil 1 5 4" xfId="28256"/>
    <cellStyle name="Stil 1 5 5" xfId="57684"/>
    <cellStyle name="Stil 1 5 6" xfId="3711"/>
    <cellStyle name="Stil 1 6" xfId="28258"/>
    <cellStyle name="Stil 1 6 2" xfId="53506"/>
    <cellStyle name="Stil 1 7" xfId="30424"/>
    <cellStyle name="Stil 1 7 2" xfId="56285"/>
    <cellStyle name="Stil 1 8" xfId="28249"/>
    <cellStyle name="Stil 1 9" xfId="32101"/>
    <cellStyle name="Title" xfId="2056"/>
    <cellStyle name="Title 2" xfId="28260"/>
    <cellStyle name="Title 2 2" xfId="36426"/>
    <cellStyle name="Title 3" xfId="30429"/>
    <cellStyle name="Title 3 2" xfId="56284"/>
    <cellStyle name="Title 4" xfId="28259"/>
    <cellStyle name="Title 5" xfId="57755"/>
    <cellStyle name="Tittel 2" xfId="2057"/>
    <cellStyle name="Tittel 2 2" xfId="2058"/>
    <cellStyle name="Tittel 2 2 2" xfId="28263"/>
    <cellStyle name="Tittel 2 2 2 2" xfId="32100"/>
    <cellStyle name="Tittel 2 2 3" xfId="30431"/>
    <cellStyle name="Tittel 2 2 3 2" xfId="36425"/>
    <cellStyle name="Tittel 2 2 4" xfId="28262"/>
    <cellStyle name="Tittel 2 3" xfId="2059"/>
    <cellStyle name="Tittel 2 3 2" xfId="28265"/>
    <cellStyle name="Tittel 2 3 2 2" xfId="56283"/>
    <cellStyle name="Tittel 2 3 3" xfId="30432"/>
    <cellStyle name="Tittel 2 3 3 2" xfId="4043"/>
    <cellStyle name="Tittel 2 3 4" xfId="28264"/>
    <cellStyle name="Tittel 2 4" xfId="28266"/>
    <cellStyle name="Tittel 2 4 2" xfId="36424"/>
    <cellStyle name="Tittel 2 5" xfId="30430"/>
    <cellStyle name="Tittel 2 5 2" xfId="56282"/>
    <cellStyle name="Tittel 2 6" xfId="28261"/>
    <cellStyle name="Tittel 3" xfId="2060"/>
    <cellStyle name="Tittel 3 2" xfId="28268"/>
    <cellStyle name="Tittel 3 2 2" xfId="28269"/>
    <cellStyle name="Tittel 3 2 2 2" xfId="32099"/>
    <cellStyle name="Tittel 3 2 3" xfId="36423"/>
    <cellStyle name="Tittel 3 3" xfId="28270"/>
    <cellStyle name="Tittel 3 3 2" xfId="56281"/>
    <cellStyle name="Tittel 3 4" xfId="30433"/>
    <cellStyle name="Tittel 3 4 2" xfId="32098"/>
    <cellStyle name="Tittel 3 5" xfId="28267"/>
    <cellStyle name="Total" xfId="2061"/>
    <cellStyle name="Total 2" xfId="28272"/>
    <cellStyle name="Total 2 2" xfId="36422"/>
    <cellStyle name="Total 3" xfId="30434"/>
    <cellStyle name="Total 3 2" xfId="56280"/>
    <cellStyle name="Total 4" xfId="28271"/>
    <cellStyle name="Total 5" xfId="57756"/>
    <cellStyle name="Totalt 2" xfId="2062"/>
    <cellStyle name="Totalt 2 2" xfId="2063"/>
    <cellStyle name="Totalt 2 2 2" xfId="28275"/>
    <cellStyle name="Totalt 2 2 2 2" xfId="57685"/>
    <cellStyle name="Totalt 2 2 3" xfId="30436"/>
    <cellStyle name="Totalt 2 2 3 2" xfId="53505"/>
    <cellStyle name="Totalt 2 2 4" xfId="28274"/>
    <cellStyle name="Totalt 2 3" xfId="2064"/>
    <cellStyle name="Totalt 2 3 2" xfId="28277"/>
    <cellStyle name="Totalt 2 3 2 2" xfId="36421"/>
    <cellStyle name="Totalt 2 3 3" xfId="30437"/>
    <cellStyle name="Totalt 2 3 3 2" xfId="56279"/>
    <cellStyle name="Totalt 2 3 4" xfId="28276"/>
    <cellStyle name="Totalt 2 4" xfId="28278"/>
    <cellStyle name="Totalt 2 4 2" xfId="32097"/>
    <cellStyle name="Totalt 2 5" xfId="30435"/>
    <cellStyle name="Totalt 2 5 2" xfId="36420"/>
    <cellStyle name="Totalt 2 6" xfId="28273"/>
    <cellStyle name="Totalt 3" xfId="2065"/>
    <cellStyle name="Totalt 3 2" xfId="28280"/>
    <cellStyle name="Totalt 3 2 2" xfId="28281"/>
    <cellStyle name="Totalt 3 2 2 2" xfId="56278"/>
    <cellStyle name="Totalt 3 2 3" xfId="32096"/>
    <cellStyle name="Totalt 3 3" xfId="28282"/>
    <cellStyle name="Totalt 3 3 2" xfId="36379"/>
    <cellStyle name="Totalt 3 4" xfId="30438"/>
    <cellStyle name="Totalt 3 4 2" xfId="56243"/>
    <cellStyle name="Totalt 3 5" xfId="28279"/>
    <cellStyle name="Tusenskille 10" xfId="2067"/>
    <cellStyle name="Tusenskille 10 2" xfId="28284"/>
    <cellStyle name="Tusenskille 10 2 2" xfId="36419"/>
    <cellStyle name="Tusenskille 10 3" xfId="28285"/>
    <cellStyle name="Tusenskille 10 3 2" xfId="36418"/>
    <cellStyle name="Tusenskille 10 4" xfId="30439"/>
    <cellStyle name="Tusenskille 10 4 2" xfId="56277"/>
    <cellStyle name="Tusenskille 10 5" xfId="28283"/>
    <cellStyle name="Tusenskille 10 6" xfId="4045"/>
    <cellStyle name="Tusenskille 10 7" xfId="3712"/>
    <cellStyle name="Tusenskille 2" xfId="24"/>
    <cellStyle name="Tusenskille 2 10" xfId="2068"/>
    <cellStyle name="Tusenskille 2 10 2" xfId="2069"/>
    <cellStyle name="Tusenskille 2 10 2 2" xfId="2070"/>
    <cellStyle name="Tusenskille 2 10 2 2 2" xfId="28289"/>
    <cellStyle name="Tusenskille 2 10 2 2 2 2" xfId="4044"/>
    <cellStyle name="Tusenskille 2 10 2 2 3" xfId="28290"/>
    <cellStyle name="Tusenskille 2 10 2 2 3 2" xfId="55520"/>
    <cellStyle name="Tusenskille 2 10 2 2 4" xfId="30442"/>
    <cellStyle name="Tusenskille 2 10 2 2 4 2" xfId="53741"/>
    <cellStyle name="Tusenskille 2 10 2 2 5" xfId="28288"/>
    <cellStyle name="Tusenskille 2 10 2 3" xfId="28291"/>
    <cellStyle name="Tusenskille 2 10 2 3 2" xfId="32095"/>
    <cellStyle name="Tusenskille 2 10 2 4" xfId="28292"/>
    <cellStyle name="Tusenskille 2 10 2 4 2" xfId="36416"/>
    <cellStyle name="Tusenskille 2 10 2 5" xfId="30441"/>
    <cellStyle name="Tusenskille 2 10 2 5 2" xfId="56275"/>
    <cellStyle name="Tusenskille 2 10 2 6" xfId="28287"/>
    <cellStyle name="Tusenskille 2 10 3" xfId="28293"/>
    <cellStyle name="Tusenskille 2 10 3 2" xfId="28294"/>
    <cellStyle name="Tusenskille 2 10 3 2 2" xfId="28295"/>
    <cellStyle name="Tusenskille 2 10 3 2 2 2" xfId="32094"/>
    <cellStyle name="Tusenskille 2 10 3 2 3" xfId="31947"/>
    <cellStyle name="Tusenskille 2 10 3 3" xfId="28296"/>
    <cellStyle name="Tusenskille 2 10 3 3 2" xfId="56276"/>
    <cellStyle name="Tusenskille 2 10 3 4" xfId="53740"/>
    <cellStyle name="Tusenskille 2 10 4" xfId="28297"/>
    <cellStyle name="Tusenskille 2 10 4 2" xfId="56274"/>
    <cellStyle name="Tusenskille 2 10 5" xfId="28298"/>
    <cellStyle name="Tusenskille 2 10 5 2" xfId="4046"/>
    <cellStyle name="Tusenskille 2 10 6" xfId="30440"/>
    <cellStyle name="Tusenskille 2 10 6 2" xfId="36414"/>
    <cellStyle name="Tusenskille 2 10 7" xfId="28286"/>
    <cellStyle name="Tusenskille 2 10 8" xfId="56273"/>
    <cellStyle name="Tusenskille 2 10 9" xfId="3713"/>
    <cellStyle name="Tusenskille 2 11" xfId="2071"/>
    <cellStyle name="Tusenskille 2 11 2" xfId="2072"/>
    <cellStyle name="Tusenskille 2 11 2 2" xfId="28301"/>
    <cellStyle name="Tusenskille 2 11 2 2 2" xfId="31946"/>
    <cellStyle name="Tusenskille 2 11 2 3" xfId="30444"/>
    <cellStyle name="Tusenskille 2 11 2 3 2" xfId="36415"/>
    <cellStyle name="Tusenskille 2 11 2 4" xfId="28300"/>
    <cellStyle name="Tusenskille 2 11 3" xfId="28302"/>
    <cellStyle name="Tusenskille 2 11 3 2" xfId="28303"/>
    <cellStyle name="Tusenskille 2 11 3 2 2" xfId="55519"/>
    <cellStyle name="Tusenskille 2 11 3 3" xfId="36413"/>
    <cellStyle name="Tusenskille 2 11 4" xfId="28304"/>
    <cellStyle name="Tusenskille 2 11 4 2" xfId="56272"/>
    <cellStyle name="Tusenskille 2 11 5" xfId="30443"/>
    <cellStyle name="Tusenskille 2 11 5 2" xfId="32092"/>
    <cellStyle name="Tusenskille 2 11 6" xfId="28299"/>
    <cellStyle name="Tusenskille 2 11 7" xfId="36412"/>
    <cellStyle name="Tusenskille 2 11 8" xfId="3714"/>
    <cellStyle name="Tusenskille 2 12" xfId="2073"/>
    <cellStyle name="Tusenskille 2 12 2" xfId="2074"/>
    <cellStyle name="Tusenskille 2 12 2 2" xfId="28307"/>
    <cellStyle name="Tusenskille 2 12 2 2 2" xfId="31945"/>
    <cellStyle name="Tusenskille 2 12 2 3" xfId="30446"/>
    <cellStyle name="Tusenskille 2 12 2 3 2" xfId="32093"/>
    <cellStyle name="Tusenskille 2 12 2 4" xfId="28306"/>
    <cellStyle name="Tusenskille 2 12 3" xfId="28308"/>
    <cellStyle name="Tusenskille 2 12 3 2" xfId="28309"/>
    <cellStyle name="Tusenskille 2 12 3 2 2" xfId="56271"/>
    <cellStyle name="Tusenskille 2 12 3 3" xfId="4047"/>
    <cellStyle name="Tusenskille 2 12 4" xfId="28310"/>
    <cellStyle name="Tusenskille 2 12 4 2" xfId="31948"/>
    <cellStyle name="Tusenskille 2 12 5" xfId="30445"/>
    <cellStyle name="Tusenskille 2 12 5 2" xfId="36417"/>
    <cellStyle name="Tusenskille 2 12 6" xfId="28305"/>
    <cellStyle name="Tusenskille 2 12 7" xfId="53739"/>
    <cellStyle name="Tusenskille 2 12 8" xfId="3715"/>
    <cellStyle name="Tusenskille 2 13" xfId="2075"/>
    <cellStyle name="Tusenskille 2 13 2" xfId="28312"/>
    <cellStyle name="Tusenskille 2 13 2 2" xfId="56270"/>
    <cellStyle name="Tusenskille 2 13 3" xfId="30447"/>
    <cellStyle name="Tusenskille 2 13 3 2" xfId="32091"/>
    <cellStyle name="Tusenskille 2 13 4" xfId="28311"/>
    <cellStyle name="Tusenskille 2 13 5" xfId="36410"/>
    <cellStyle name="Tusenskille 2 13 6" xfId="3716"/>
    <cellStyle name="Tusenskille 2 14" xfId="2076"/>
    <cellStyle name="Tusenskille 2 14 2" xfId="28314"/>
    <cellStyle name="Tusenskille 2 14 2 2" xfId="56269"/>
    <cellStyle name="Tusenskille 2 14 3" xfId="30448"/>
    <cellStyle name="Tusenskille 2 14 3 2" xfId="32090"/>
    <cellStyle name="Tusenskille 2 14 4" xfId="28313"/>
    <cellStyle name="Tusenskille 2 14 5" xfId="36409"/>
    <cellStyle name="Tusenskille 2 14 6" xfId="3717"/>
    <cellStyle name="Tusenskille 2 15" xfId="2077"/>
    <cellStyle name="Tusenskille 2 15 2" xfId="28316"/>
    <cellStyle name="Tusenskille 2 15 2 2" xfId="36402"/>
    <cellStyle name="Tusenskille 2 15 3" xfId="30449"/>
    <cellStyle name="Tusenskille 2 15 3 2" xfId="56268"/>
    <cellStyle name="Tusenskille 2 15 4" xfId="28315"/>
    <cellStyle name="Tusenskille 2 15 5" xfId="4048"/>
    <cellStyle name="Tusenskille 2 15 6" xfId="3718"/>
    <cellStyle name="Tusenskille 2 16" xfId="2078"/>
    <cellStyle name="Tusenskille 2 16 2" xfId="28318"/>
    <cellStyle name="Tusenskille 2 16 2 2" xfId="36408"/>
    <cellStyle name="Tusenskille 2 16 3" xfId="30450"/>
    <cellStyle name="Tusenskille 2 16 3 2" xfId="56267"/>
    <cellStyle name="Tusenskille 2 16 4" xfId="28317"/>
    <cellStyle name="Tusenskille 2 16 5" xfId="32089"/>
    <cellStyle name="Tusenskille 2 16 6" xfId="3719"/>
    <cellStyle name="Tusenskille 2 17" xfId="2079"/>
    <cellStyle name="Tusenskille 2 17 2" xfId="28320"/>
    <cellStyle name="Tusenskille 2 17 2 2" xfId="36407"/>
    <cellStyle name="Tusenskille 2 17 3" xfId="30451"/>
    <cellStyle name="Tusenskille 2 17 3 2" xfId="56266"/>
    <cellStyle name="Tusenskille 2 17 4" xfId="28319"/>
    <cellStyle name="Tusenskille 2 17 5" xfId="32088"/>
    <cellStyle name="Tusenskille 2 17 6" xfId="3720"/>
    <cellStyle name="Tusenskille 2 18" xfId="2080"/>
    <cellStyle name="Tusenskille 2 18 2" xfId="28322"/>
    <cellStyle name="Tusenskille 2 18 2 2" xfId="36405"/>
    <cellStyle name="Tusenskille 2 18 3" xfId="30452"/>
    <cellStyle name="Tusenskille 2 18 3 2" xfId="56265"/>
    <cellStyle name="Tusenskille 2 18 4" xfId="28321"/>
    <cellStyle name="Tusenskille 2 18 5" xfId="36406"/>
    <cellStyle name="Tusenskille 2 18 6" xfId="3721"/>
    <cellStyle name="Tusenskille 2 19" xfId="2081"/>
    <cellStyle name="Tusenskille 2 19 2" xfId="28324"/>
    <cellStyle name="Tusenskille 2 19 2 2" xfId="4049"/>
    <cellStyle name="Tusenskille 2 19 3" xfId="30453"/>
    <cellStyle name="Tusenskille 2 19 3 2" xfId="36404"/>
    <cellStyle name="Tusenskille 2 19 4" xfId="28323"/>
    <cellStyle name="Tusenskille 2 19 5" xfId="56264"/>
    <cellStyle name="Tusenskille 2 19 6" xfId="3722"/>
    <cellStyle name="Tusenskille 2 2" xfId="2082"/>
    <cellStyle name="Tusenskille 2 2 10" xfId="28326"/>
    <cellStyle name="Tusenskille 2 2 10 2" xfId="28327"/>
    <cellStyle name="Tusenskille 2 2 10 2 2" xfId="32087"/>
    <cellStyle name="Tusenskille 2 2 10 3" xfId="36403"/>
    <cellStyle name="Tusenskille 2 2 11" xfId="28328"/>
    <cellStyle name="Tusenskille 2 2 11 2" xfId="28329"/>
    <cellStyle name="Tusenskille 2 2 11 2 2" xfId="56263"/>
    <cellStyle name="Tusenskille 2 2 11 3" xfId="32086"/>
    <cellStyle name="Tusenskille 2 2 12" xfId="28330"/>
    <cellStyle name="Tusenskille 2 2 12 2" xfId="54399"/>
    <cellStyle name="Tusenskille 2 2 13" xfId="30454"/>
    <cellStyle name="Tusenskille 2 2 13 2" xfId="56262"/>
    <cellStyle name="Tusenskille 2 2 14" xfId="28325"/>
    <cellStyle name="Tusenskille 2 2 15" xfId="4051"/>
    <cellStyle name="Tusenskille 2 2 16" xfId="3723"/>
    <cellStyle name="Tusenskille 2 2 2" xfId="2083"/>
    <cellStyle name="Tusenskille 2 2 2 10" xfId="30455"/>
    <cellStyle name="Tusenskille 2 2 2 10 2" xfId="36401"/>
    <cellStyle name="Tusenskille 2 2 2 11" xfId="28331"/>
    <cellStyle name="Tusenskille 2 2 2 2" xfId="2084"/>
    <cellStyle name="Tusenskille 2 2 2 2 10" xfId="33446"/>
    <cellStyle name="Tusenskille 2 2 2 2 11" xfId="3724"/>
    <cellStyle name="Tusenskille 2 2 2 2 2" xfId="28333"/>
    <cellStyle name="Tusenskille 2 2 2 2 2 2" xfId="28334"/>
    <cellStyle name="Tusenskille 2 2 2 2 2 2 2" xfId="28335"/>
    <cellStyle name="Tusenskille 2 2 2 2 2 2 2 2" xfId="28336"/>
    <cellStyle name="Tusenskille 2 2 2 2 2 2 2 2 2" xfId="56261"/>
    <cellStyle name="Tusenskille 2 2 2 2 2 2 2 3" xfId="28337"/>
    <cellStyle name="Tusenskille 2 2 2 2 2 2 2 3 2" xfId="32085"/>
    <cellStyle name="Tusenskille 2 2 2 2 2 2 2 4" xfId="36400"/>
    <cellStyle name="Tusenskille 2 2 2 2 2 2 3" xfId="28338"/>
    <cellStyle name="Tusenskille 2 2 2 2 2 2 3 2" xfId="56260"/>
    <cellStyle name="Tusenskille 2 2 2 2 2 2 4" xfId="28339"/>
    <cellStyle name="Tusenskille 2 2 2 2 2 2 4 2" xfId="32084"/>
    <cellStyle name="Tusenskille 2 2 2 2 2 2 5" xfId="28340"/>
    <cellStyle name="Tusenskille 2 2 2 2 2 2 5 2" xfId="36399"/>
    <cellStyle name="Tusenskille 2 2 2 2 2 2 6" xfId="56259"/>
    <cellStyle name="Tusenskille 2 2 2 2 2 3" xfId="28341"/>
    <cellStyle name="Tusenskille 2 2 2 2 2 3 2" xfId="31944"/>
    <cellStyle name="Tusenskille 2 2 2 2 2 4" xfId="28342"/>
    <cellStyle name="Tusenskille 2 2 2 2 2 4 2" xfId="36411"/>
    <cellStyle name="Tusenskille 2 2 2 2 2 5" xfId="28343"/>
    <cellStyle name="Tusenskille 2 2 2 2 2 5 2" xfId="53738"/>
    <cellStyle name="Tusenskille 2 2 2 2 2 6" xfId="28344"/>
    <cellStyle name="Tusenskille 2 2 2 2 2 6 2" xfId="36398"/>
    <cellStyle name="Tusenskille 2 2 2 2 2 7" xfId="56258"/>
    <cellStyle name="Tusenskille 2 2 2 2 2_Risikomatrise samlet 2012" xfId="28345"/>
    <cellStyle name="Tusenskille 2 2 2 2 3" xfId="28346"/>
    <cellStyle name="Tusenskille 2 2 2 2 3 2" xfId="28347"/>
    <cellStyle name="Tusenskille 2 2 2 2 3 2 2" xfId="28348"/>
    <cellStyle name="Tusenskille 2 2 2 2 3 2 2 2" xfId="32083"/>
    <cellStyle name="Tusenskille 2 2 2 2 3 2 3" xfId="28349"/>
    <cellStyle name="Tusenskille 2 2 2 2 3 2 3 2" xfId="36397"/>
    <cellStyle name="Tusenskille 2 2 2 2 3 2 4" xfId="56257"/>
    <cellStyle name="Tusenskille 2 2 2 2 3 3" xfId="28350"/>
    <cellStyle name="Tusenskille 2 2 2 2 3 3 2" xfId="32082"/>
    <cellStyle name="Tusenskille 2 2 2 2 3 4" xfId="28351"/>
    <cellStyle name="Tusenskille 2 2 2 2 3 4 2" xfId="36396"/>
    <cellStyle name="Tusenskille 2 2 2 2 3 5" xfId="28352"/>
    <cellStyle name="Tusenskille 2 2 2 2 3 5 2" xfId="56256"/>
    <cellStyle name="Tusenskille 2 2 2 2 3 6" xfId="32081"/>
    <cellStyle name="Tusenskille 2 2 2 2 4" xfId="28353"/>
    <cellStyle name="Tusenskille 2 2 2 2 4 2" xfId="28354"/>
    <cellStyle name="Tusenskille 2 2 2 2 4 2 2" xfId="36395"/>
    <cellStyle name="Tusenskille 2 2 2 2 4 3" xfId="28355"/>
    <cellStyle name="Tusenskille 2 2 2 2 4 3 2" xfId="56255"/>
    <cellStyle name="Tusenskille 2 2 2 2 4 4" xfId="4052"/>
    <cellStyle name="Tusenskille 2 2 2 2 5" xfId="28356"/>
    <cellStyle name="Tusenskille 2 2 2 2 5 2" xfId="28357"/>
    <cellStyle name="Tusenskille 2 2 2 2 5 2 2" xfId="55518"/>
    <cellStyle name="Tusenskille 2 2 2 2 5 3" xfId="36390"/>
    <cellStyle name="Tusenskille 2 2 2 2 6" xfId="28358"/>
    <cellStyle name="Tusenskille 2 2 2 2 6 2" xfId="56254"/>
    <cellStyle name="Tusenskille 2 2 2 2 7" xfId="28359"/>
    <cellStyle name="Tusenskille 2 2 2 2 7 2" xfId="36394"/>
    <cellStyle name="Tusenskille 2 2 2 2 8" xfId="30456"/>
    <cellStyle name="Tusenskille 2 2 2 2 8 2" xfId="36393"/>
    <cellStyle name="Tusenskille 2 2 2 2 9" xfId="28332"/>
    <cellStyle name="Tusenskille 2 2 2 2_Risikomatrise samlet 2012" xfId="28360"/>
    <cellStyle name="Tusenskille 2 2 2 3" xfId="2085"/>
    <cellStyle name="Tusenskille 2 2 2 3 2" xfId="28362"/>
    <cellStyle name="Tusenskille 2 2 2 3 2 2" xfId="28363"/>
    <cellStyle name="Tusenskille 2 2 2 3 2 2 2" xfId="36392"/>
    <cellStyle name="Tusenskille 2 2 2 3 2 3" xfId="28364"/>
    <cellStyle name="Tusenskille 2 2 2 3 2 3 2" xfId="36391"/>
    <cellStyle name="Tusenskille 2 2 2 3 2 4" xfId="4054"/>
    <cellStyle name="Tusenskille 2 2 2 3 3" xfId="28365"/>
    <cellStyle name="Tusenskille 2 2 2 3 3 2" xfId="28366"/>
    <cellStyle name="Tusenskille 2 2 2 3 3 2 2" xfId="36389"/>
    <cellStyle name="Tusenskille 2 2 2 3 3 3" xfId="56253"/>
    <cellStyle name="Tusenskille 2 2 2 3 4" xfId="28367"/>
    <cellStyle name="Tusenskille 2 2 2 3 4 2" xfId="32079"/>
    <cellStyle name="Tusenskille 2 2 2 3 5" xfId="28368"/>
    <cellStyle name="Tusenskille 2 2 2 3 5 2" xfId="36388"/>
    <cellStyle name="Tusenskille 2 2 2 3 6" xfId="30457"/>
    <cellStyle name="Tusenskille 2 2 2 3 6 2" xfId="56252"/>
    <cellStyle name="Tusenskille 2 2 2 3 7" xfId="28361"/>
    <cellStyle name="Tusenskille 2 2 2 3 8" xfId="32078"/>
    <cellStyle name="Tusenskille 2 2 2 3 9" xfId="3725"/>
    <cellStyle name="Tusenskille 2 2 2 4" xfId="2086"/>
    <cellStyle name="Tusenskille 2 2 2 4 2" xfId="28370"/>
    <cellStyle name="Tusenskille 2 2 2 4 2 2" xfId="28371"/>
    <cellStyle name="Tusenskille 2 2 2 4 2 2 2" xfId="36387"/>
    <cellStyle name="Tusenskille 2 2 2 4 2 3" xfId="28372"/>
    <cellStyle name="Tusenskille 2 2 2 4 2 3 2" xfId="56251"/>
    <cellStyle name="Tusenskille 2 2 2 4 2 4" xfId="36386"/>
    <cellStyle name="Tusenskille 2 2 2 4 3" xfId="28373"/>
    <cellStyle name="Tusenskille 2 2 2 4 3 2" xfId="28374"/>
    <cellStyle name="Tusenskille 2 2 2 4 3 2 2" xfId="32077"/>
    <cellStyle name="Tusenskille 2 2 2 4 3 3" xfId="34702"/>
    <cellStyle name="Tusenskille 2 2 2 4 4" xfId="28375"/>
    <cellStyle name="Tusenskille 2 2 2 4 4 2" xfId="56250"/>
    <cellStyle name="Tusenskille 2 2 2 4 5" xfId="28376"/>
    <cellStyle name="Tusenskille 2 2 2 4 5 2" xfId="36331"/>
    <cellStyle name="Tusenskille 2 2 2 4 6" xfId="30458"/>
    <cellStyle name="Tusenskille 2 2 2 4 6 2" xfId="32076"/>
    <cellStyle name="Tusenskille 2 2 2 4 7" xfId="28369"/>
    <cellStyle name="Tusenskille 2 2 2 4 8" xfId="36385"/>
    <cellStyle name="Tusenskille 2 2 2 4 9" xfId="3726"/>
    <cellStyle name="Tusenskille 2 2 2 5" xfId="2087"/>
    <cellStyle name="Tusenskille 2 2 2 5 2" xfId="28378"/>
    <cellStyle name="Tusenskille 2 2 2 5 2 2" xfId="28379"/>
    <cellStyle name="Tusenskille 2 2 2 5 2 2 2" xfId="56249"/>
    <cellStyle name="Tusenskille 2 2 2 5 2 3" xfId="28380"/>
    <cellStyle name="Tusenskille 2 2 2 5 2 3 2" xfId="4053"/>
    <cellStyle name="Tusenskille 2 2 2 5 2 4" xfId="36384"/>
    <cellStyle name="Tusenskille 2 2 2 5 3" xfId="28381"/>
    <cellStyle name="Tusenskille 2 2 2 5 3 2" xfId="28382"/>
    <cellStyle name="Tusenskille 2 2 2 5 3 2 2" xfId="56248"/>
    <cellStyle name="Tusenskille 2 2 2 5 3 3" xfId="32075"/>
    <cellStyle name="Tusenskille 2 2 2 5 4" xfId="28383"/>
    <cellStyle name="Tusenskille 2 2 2 5 4 2" xfId="36383"/>
    <cellStyle name="Tusenskille 2 2 2 5 5" xfId="28384"/>
    <cellStyle name="Tusenskille 2 2 2 5 5 2" xfId="56247"/>
    <cellStyle name="Tusenskille 2 2 2 5 6" xfId="30459"/>
    <cellStyle name="Tusenskille 2 2 2 5 6 2" xfId="32074"/>
    <cellStyle name="Tusenskille 2 2 2 5 7" xfId="28377"/>
    <cellStyle name="Tusenskille 2 2 2 5 8" xfId="36382"/>
    <cellStyle name="Tusenskille 2 2 2 5 9" xfId="3727"/>
    <cellStyle name="Tusenskille 2 2 2 6" xfId="28385"/>
    <cellStyle name="Tusenskille 2 2 2 6 2" xfId="56246"/>
    <cellStyle name="Tusenskille 2 2 2 6 3" xfId="4056"/>
    <cellStyle name="Tusenskille 2 2 2 7" xfId="28386"/>
    <cellStyle name="Tusenskille 2 2 2 7 2" xfId="36381"/>
    <cellStyle name="Tusenskille 2 2 2 8" xfId="28387"/>
    <cellStyle name="Tusenskille 2 2 2 8 2" xfId="33684"/>
    <cellStyle name="Tusenskille 2 2 2 9" xfId="28388"/>
    <cellStyle name="Tusenskille 2 2 2 9 2" xfId="32080"/>
    <cellStyle name="Tusenskille 2 2 2_Risikomatrise samlet 2012" xfId="28389"/>
    <cellStyle name="Tusenskille 2 2 3" xfId="2088"/>
    <cellStyle name="Tusenskille 2 2 3 10" xfId="3728"/>
    <cellStyle name="Tusenskille 2 2 3 2" xfId="28391"/>
    <cellStyle name="Tusenskille 2 2 3 2 2" xfId="28392"/>
    <cellStyle name="Tusenskille 2 2 3 2 2 2" xfId="28393"/>
    <cellStyle name="Tusenskille 2 2 3 2 2 2 2" xfId="53737"/>
    <cellStyle name="Tusenskille 2 2 3 2 2 3" xfId="28394"/>
    <cellStyle name="Tusenskille 2 2 3 2 2 3 2" xfId="32073"/>
    <cellStyle name="Tusenskille 2 2 3 2 2 4" xfId="56245"/>
    <cellStyle name="Tusenskille 2 2 3 2 3" xfId="28395"/>
    <cellStyle name="Tusenskille 2 2 3 2 3 2" xfId="53736"/>
    <cellStyle name="Tusenskille 2 2 3 2 4" xfId="28396"/>
    <cellStyle name="Tusenskille 2 2 3 2 4 2" xfId="56244"/>
    <cellStyle name="Tusenskille 2 2 3 2 5" xfId="28397"/>
    <cellStyle name="Tusenskille 2 2 3 2 5 2" xfId="4010"/>
    <cellStyle name="Tusenskille 2 2 3 2 6" xfId="31758"/>
    <cellStyle name="Tusenskille 2 2 3 2 7" xfId="32072"/>
    <cellStyle name="Tusenskille 2 2 3 3" xfId="28398"/>
    <cellStyle name="Tusenskille 2 2 3 3 2" xfId="28399"/>
    <cellStyle name="Tusenskille 2 2 3 3 2 2" xfId="36378"/>
    <cellStyle name="Tusenskille 2 2 3 3 3" xfId="28400"/>
    <cellStyle name="Tusenskille 2 2 3 3 3 2" xfId="56242"/>
    <cellStyle name="Tusenskille 2 2 3 3 4" xfId="32071"/>
    <cellStyle name="Tusenskille 2 2 3 4" xfId="28401"/>
    <cellStyle name="Tusenskille 2 2 3 4 2" xfId="28402"/>
    <cellStyle name="Tusenskille 2 2 3 4 2 2" xfId="36377"/>
    <cellStyle name="Tusenskille 2 2 3 4 3" xfId="56241"/>
    <cellStyle name="Tusenskille 2 2 3 5" xfId="28403"/>
    <cellStyle name="Tusenskille 2 2 3 5 2" xfId="32070"/>
    <cellStyle name="Tusenskille 2 2 3 6" xfId="28404"/>
    <cellStyle name="Tusenskille 2 2 3 6 2" xfId="36376"/>
    <cellStyle name="Tusenskille 2 2 3 7" xfId="30460"/>
    <cellStyle name="Tusenskille 2 2 3 7 2" xfId="56240"/>
    <cellStyle name="Tusenskille 2 2 3 8" xfId="28390"/>
    <cellStyle name="Tusenskille 2 2 3 9" xfId="32069"/>
    <cellStyle name="Tusenskille 2 2 4" xfId="2089"/>
    <cellStyle name="Tusenskille 2 2 4 2" xfId="28406"/>
    <cellStyle name="Tusenskille 2 2 4 2 2" xfId="28407"/>
    <cellStyle name="Tusenskille 2 2 4 2 2 2" xfId="28408"/>
    <cellStyle name="Tusenskille 2 2 4 2 2 2 2" xfId="36375"/>
    <cellStyle name="Tusenskille 2 2 4 2 2 3" xfId="28409"/>
    <cellStyle name="Tusenskille 2 2 4 2 2 3 2" xfId="56239"/>
    <cellStyle name="Tusenskille 2 2 4 2 2 4" xfId="28410"/>
    <cellStyle name="Tusenskille 2 2 4 2 2 4 2" xfId="4058"/>
    <cellStyle name="Tusenskille 2 2 4 2 2 5" xfId="28411"/>
    <cellStyle name="Tusenskille 2 2 4 2 2 5 2" xfId="36374"/>
    <cellStyle name="Tusenskille 2 2 4 2 2 6" xfId="56238"/>
    <cellStyle name="Tusenskille 2 2 4 2 3" xfId="28412"/>
    <cellStyle name="Tusenskille 2 2 4 2 3 2" xfId="32068"/>
    <cellStyle name="Tusenskille 2 2 4 2 4" xfId="28413"/>
    <cellStyle name="Tusenskille 2 2 4 2 4 2" xfId="36373"/>
    <cellStyle name="Tusenskille 2 2 4 2 5" xfId="28414"/>
    <cellStyle name="Tusenskille 2 2 4 2 5 2" xfId="56237"/>
    <cellStyle name="Tusenskille 2 2 4 2 6" xfId="28415"/>
    <cellStyle name="Tusenskille 2 2 4 2 6 2" xfId="32067"/>
    <cellStyle name="Tusenskille 2 2 4 2 7" xfId="36372"/>
    <cellStyle name="Tusenskille 2 2 4 3" xfId="28416"/>
    <cellStyle name="Tusenskille 2 2 4 3 2" xfId="56236"/>
    <cellStyle name="Tusenskille 2 2 4 4" xfId="28417"/>
    <cellStyle name="Tusenskille 2 2 4 4 2" xfId="32066"/>
    <cellStyle name="Tusenskille 2 2 4 5" xfId="28418"/>
    <cellStyle name="Tusenskille 2 2 4 5 2" xfId="36371"/>
    <cellStyle name="Tusenskille 2 2 4 6" xfId="28419"/>
    <cellStyle name="Tusenskille 2 2 4 6 2" xfId="56235"/>
    <cellStyle name="Tusenskille 2 2 4 7" xfId="30461"/>
    <cellStyle name="Tusenskille 2 2 4 7 2" xfId="32065"/>
    <cellStyle name="Tusenskille 2 2 4 8" xfId="28405"/>
    <cellStyle name="Tusenskille 2 2 5" xfId="2090"/>
    <cellStyle name="Tusenskille 2 2 5 2" xfId="28421"/>
    <cellStyle name="Tusenskille 2 2 5 2 2" xfId="28422"/>
    <cellStyle name="Tusenskille 2 2 5 2 2 2" xfId="28423"/>
    <cellStyle name="Tusenskille 2 2 5 2 2 2 2" xfId="28424"/>
    <cellStyle name="Tusenskille 2 2 5 2 2 2 2 2" xfId="36370"/>
    <cellStyle name="Tusenskille 2 2 5 2 2 2 3" xfId="56234"/>
    <cellStyle name="Tusenskille 2 2 5 2 2 3" xfId="28425"/>
    <cellStyle name="Tusenskille 2 2 5 2 2 3 2" xfId="4057"/>
    <cellStyle name="Tusenskille 2 2 5 2 2 4" xfId="36369"/>
    <cellStyle name="Tusenskille 2 2 5 2 3" xfId="28426"/>
    <cellStyle name="Tusenskille 2 2 5 2 3 2" xfId="56233"/>
    <cellStyle name="Tusenskille 2 2 5 2 4" xfId="28427"/>
    <cellStyle name="Tusenskille 2 2 5 2 4 2" xfId="32064"/>
    <cellStyle name="Tusenskille 2 2 5 2 5" xfId="28428"/>
    <cellStyle name="Tusenskille 2 2 5 2 5 2" xfId="32063"/>
    <cellStyle name="Tusenskille 2 2 5 2 6" xfId="36367"/>
    <cellStyle name="Tusenskille 2 2 5 3" xfId="28429"/>
    <cellStyle name="Tusenskille 2 2 5 3 2" xfId="36366"/>
    <cellStyle name="Tusenskille 2 2 5 4" xfId="28430"/>
    <cellStyle name="Tusenskille 2 2 5 4 2" xfId="36365"/>
    <cellStyle name="Tusenskille 2 2 5 5" xfId="28431"/>
    <cellStyle name="Tusenskille 2 2 5 5 2" xfId="36364"/>
    <cellStyle name="Tusenskille 2 2 5 6" xfId="28432"/>
    <cellStyle name="Tusenskille 2 2 5 6 2" xfId="36363"/>
    <cellStyle name="Tusenskille 2 2 5 7" xfId="30462"/>
    <cellStyle name="Tusenskille 2 2 5 7 2" xfId="36362"/>
    <cellStyle name="Tusenskille 2 2 5 8" xfId="28420"/>
    <cellStyle name="Tusenskille 2 2 6" xfId="2091"/>
    <cellStyle name="Tusenskille 2 2 6 2" xfId="28434"/>
    <cellStyle name="Tusenskille 2 2 6 2 2" xfId="28435"/>
    <cellStyle name="Tusenskille 2 2 6 2 2 2" xfId="28436"/>
    <cellStyle name="Tusenskille 2 2 6 2 2 2 2" xfId="28437"/>
    <cellStyle name="Tusenskille 2 2 6 2 2 2 2 2" xfId="36361"/>
    <cellStyle name="Tusenskille 2 2 6 2 2 2 3" xfId="36358"/>
    <cellStyle name="Tusenskille 2 2 6 2 2 3" xfId="28438"/>
    <cellStyle name="Tusenskille 2 2 6 2 2 3 2" xfId="31943"/>
    <cellStyle name="Tusenskille 2 2 6 2 2 4" xfId="36380"/>
    <cellStyle name="Tusenskille 2 2 6 2 3" xfId="28439"/>
    <cellStyle name="Tusenskille 2 2 6 2 3 2" xfId="56231"/>
    <cellStyle name="Tusenskille 2 2 6 2 4" xfId="28440"/>
    <cellStyle name="Tusenskille 2 2 6 2 4 2" xfId="36360"/>
    <cellStyle name="Tusenskille 2 2 6 2 5" xfId="28441"/>
    <cellStyle name="Tusenskille 2 2 6 2 5 2" xfId="36359"/>
    <cellStyle name="Tusenskille 2 2 6 2 6" xfId="32062"/>
    <cellStyle name="Tusenskille 2 2 6 3" xfId="28442"/>
    <cellStyle name="Tusenskille 2 2 6 3 2" xfId="36355"/>
    <cellStyle name="Tusenskille 2 2 6 4" xfId="28443"/>
    <cellStyle name="Tusenskille 2 2 6 4 2" xfId="56230"/>
    <cellStyle name="Tusenskille 2 2 6 5" xfId="28444"/>
    <cellStyle name="Tusenskille 2 2 6 5 2" xfId="36357"/>
    <cellStyle name="Tusenskille 2 2 6 6" xfId="28445"/>
    <cellStyle name="Tusenskille 2 2 6 6 2" xfId="36356"/>
    <cellStyle name="Tusenskille 2 2 6 7" xfId="30463"/>
    <cellStyle name="Tusenskille 2 2 6 7 2" xfId="32061"/>
    <cellStyle name="Tusenskille 2 2 6 8" xfId="28433"/>
    <cellStyle name="Tusenskille 2 2 7" xfId="28446"/>
    <cellStyle name="Tusenskille 2 2 7 2" xfId="28447"/>
    <cellStyle name="Tusenskille 2 2 7 2 2" xfId="28448"/>
    <cellStyle name="Tusenskille 2 2 7 2 2 2" xfId="36352"/>
    <cellStyle name="Tusenskille 2 2 7 2 3" xfId="28449"/>
    <cellStyle name="Tusenskille 2 2 7 2 3 2" xfId="56229"/>
    <cellStyle name="Tusenskille 2 2 7 2 4" xfId="36354"/>
    <cellStyle name="Tusenskille 2 2 7 3" xfId="28450"/>
    <cellStyle name="Tusenskille 2 2 7 3 2" xfId="36353"/>
    <cellStyle name="Tusenskille 2 2 7 4" xfId="28451"/>
    <cellStyle name="Tusenskille 2 2 7 4 2" xfId="32060"/>
    <cellStyle name="Tusenskille 2 2 7 5" xfId="28452"/>
    <cellStyle name="Tusenskille 2 2 7 5 2" xfId="36349"/>
    <cellStyle name="Tusenskille 2 2 7 6" xfId="56228"/>
    <cellStyle name="Tusenskille 2 2 8" xfId="28453"/>
    <cellStyle name="Tusenskille 2 2 8 2" xfId="28454"/>
    <cellStyle name="Tusenskille 2 2 8 2 2" xfId="28455"/>
    <cellStyle name="Tusenskille 2 2 8 2 2 2" xfId="36351"/>
    <cellStyle name="Tusenskille 2 2 8 2 3" xfId="28456"/>
    <cellStyle name="Tusenskille 2 2 8 2 3 2" xfId="36350"/>
    <cellStyle name="Tusenskille 2 2 8 2 4" xfId="28457"/>
    <cellStyle name="Tusenskille 2 2 8 2 4 2" xfId="32059"/>
    <cellStyle name="Tusenskille 2 2 8 2 5" xfId="28458"/>
    <cellStyle name="Tusenskille 2 2 8 2 5 2" xfId="36348"/>
    <cellStyle name="Tusenskille 2 2 8 2 6" xfId="55517"/>
    <cellStyle name="Tusenskille 2 2 8 3" xfId="28459"/>
    <cellStyle name="Tusenskille 2 2 8 3 2" xfId="56225"/>
    <cellStyle name="Tusenskille 2 2 8 4" xfId="28460"/>
    <cellStyle name="Tusenskille 2 2 8 4 2" xfId="31942"/>
    <cellStyle name="Tusenskille 2 2 8 5" xfId="28461"/>
    <cellStyle name="Tusenskille 2 2 8 5 2" xfId="36341"/>
    <cellStyle name="Tusenskille 2 2 8 6" xfId="28462"/>
    <cellStyle name="Tusenskille 2 2 8 6 2" xfId="36347"/>
    <cellStyle name="Tusenskille 2 2 8 7" xfId="36346"/>
    <cellStyle name="Tusenskille 2 2 9" xfId="28463"/>
    <cellStyle name="Tusenskille 2 2 9 2" xfId="28464"/>
    <cellStyle name="Tusenskille 2 2 9 2 2" xfId="28465"/>
    <cellStyle name="Tusenskille 2 2 9 2 2 2" xfId="36344"/>
    <cellStyle name="Tusenskille 2 2 9 2 3" xfId="56227"/>
    <cellStyle name="Tusenskille 2 2 9 3" xfId="28466"/>
    <cellStyle name="Tusenskille 2 2 9 3 2" xfId="36345"/>
    <cellStyle name="Tusenskille 2 2 9 4" xfId="28467"/>
    <cellStyle name="Tusenskille 2 2 9 4 2" xfId="32058"/>
    <cellStyle name="Tusenskille 2 2 9 5" xfId="28468"/>
    <cellStyle name="Tusenskille 2 2 9 5 2" xfId="54713"/>
    <cellStyle name="Tusenskille 2 2 9 6" xfId="32056"/>
    <cellStyle name="Tusenskille 2 20" xfId="2092"/>
    <cellStyle name="Tusenskille 2 20 2" xfId="28470"/>
    <cellStyle name="Tusenskille 2 20 2 2" xfId="56226"/>
    <cellStyle name="Tusenskille 2 20 3" xfId="30464"/>
    <cellStyle name="Tusenskille 2 20 3 2" xfId="36343"/>
    <cellStyle name="Tusenskille 2 20 4" xfId="28469"/>
    <cellStyle name="Tusenskille 2 20 5" xfId="36342"/>
    <cellStyle name="Tusenskille 2 20 6" xfId="3729"/>
    <cellStyle name="Tusenskille 2 21" xfId="2093"/>
    <cellStyle name="Tusenskille 2 21 2" xfId="28472"/>
    <cellStyle name="Tusenskille 2 21 2 2" xfId="32057"/>
    <cellStyle name="Tusenskille 2 21 3" xfId="30465"/>
    <cellStyle name="Tusenskille 2 21 3 2" xfId="34711"/>
    <cellStyle name="Tusenskille 2 21 4" xfId="28471"/>
    <cellStyle name="Tusenskille 2 21 5" xfId="53511"/>
    <cellStyle name="Tusenskille 2 21 6" xfId="3730"/>
    <cellStyle name="Tusenskille 2 22" xfId="2094"/>
    <cellStyle name="Tusenskille 2 22 2" xfId="28474"/>
    <cellStyle name="Tusenskille 2 22 2 2" xfId="53735"/>
    <cellStyle name="Tusenskille 2 22 3" xfId="30466"/>
    <cellStyle name="Tusenskille 2 22 3 2" xfId="56224"/>
    <cellStyle name="Tusenskille 2 22 4" xfId="28473"/>
    <cellStyle name="Tusenskille 2 22 5" xfId="36340"/>
    <cellStyle name="Tusenskille 2 22 6" xfId="3731"/>
    <cellStyle name="Tusenskille 2 23" xfId="2095"/>
    <cellStyle name="Tusenskille 2 23 2" xfId="28476"/>
    <cellStyle name="Tusenskille 2 23 2 2" xfId="36339"/>
    <cellStyle name="Tusenskille 2 23 3" xfId="30467"/>
    <cellStyle name="Tusenskille 2 23 3 2" xfId="36338"/>
    <cellStyle name="Tusenskille 2 23 4" xfId="28475"/>
    <cellStyle name="Tusenskille 2 23 5" xfId="36337"/>
    <cellStyle name="Tusenskille 2 23 6" xfId="3732"/>
    <cellStyle name="Tusenskille 2 24" xfId="2096"/>
    <cellStyle name="Tusenskille 2 24 2" xfId="28478"/>
    <cellStyle name="Tusenskille 2 24 2 2" xfId="36336"/>
    <cellStyle name="Tusenskille 2 24 3" xfId="30468"/>
    <cellStyle name="Tusenskille 2 24 3 2" xfId="36335"/>
    <cellStyle name="Tusenskille 2 24 4" xfId="28477"/>
    <cellStyle name="Tusenskille 2 24 5" xfId="36334"/>
    <cellStyle name="Tusenskille 2 24 6" xfId="3733"/>
    <cellStyle name="Tusenskille 2 25" xfId="2097"/>
    <cellStyle name="Tusenskille 2 25 2" xfId="28480"/>
    <cellStyle name="Tusenskille 2 25 2 2" xfId="36333"/>
    <cellStyle name="Tusenskille 2 25 3" xfId="30469"/>
    <cellStyle name="Tusenskille 2 25 3 2" xfId="36332"/>
    <cellStyle name="Tusenskille 2 25 4" xfId="28479"/>
    <cellStyle name="Tusenskille 2 25 5" xfId="4059"/>
    <cellStyle name="Tusenskille 2 25 6" xfId="3734"/>
    <cellStyle name="Tusenskille 2 26" xfId="2098"/>
    <cellStyle name="Tusenskille 2 26 2" xfId="28482"/>
    <cellStyle name="Tusenskille 2 26 2 2" xfId="36330"/>
    <cellStyle name="Tusenskille 2 26 3" xfId="30470"/>
    <cellStyle name="Tusenskille 2 26 3 2" xfId="36329"/>
    <cellStyle name="Tusenskille 2 26 4" xfId="28481"/>
    <cellStyle name="Tusenskille 2 26 5" xfId="36328"/>
    <cellStyle name="Tusenskille 2 26 6" xfId="3735"/>
    <cellStyle name="Tusenskille 2 27" xfId="2099"/>
    <cellStyle name="Tusenskille 2 27 2" xfId="28484"/>
    <cellStyle name="Tusenskille 2 27 2 2" xfId="34701"/>
    <cellStyle name="Tusenskille 2 27 3" xfId="30471"/>
    <cellStyle name="Tusenskille 2 27 3 2" xfId="54397"/>
    <cellStyle name="Tusenskille 2 27 4" xfId="28483"/>
    <cellStyle name="Tusenskille 2 27 5" xfId="34700"/>
    <cellStyle name="Tusenskille 2 27 6" xfId="3736"/>
    <cellStyle name="Tusenskille 2 28" xfId="2100"/>
    <cellStyle name="Tusenskille 2 28 2" xfId="28486"/>
    <cellStyle name="Tusenskille 2 28 2 2" xfId="57698"/>
    <cellStyle name="Tusenskille 2 28 3" xfId="30472"/>
    <cellStyle name="Tusenskille 2 28 3 2" xfId="57697"/>
    <cellStyle name="Tusenskille 2 28 4" xfId="28485"/>
    <cellStyle name="Tusenskille 2 28 5" xfId="57699"/>
    <cellStyle name="Tusenskille 2 28 6" xfId="3737"/>
    <cellStyle name="Tusenskille 2 29" xfId="2101"/>
    <cellStyle name="Tusenskille 2 29 2" xfId="28488"/>
    <cellStyle name="Tusenskille 2 29 2 2" xfId="54675"/>
    <cellStyle name="Tusenskille 2 29 3" xfId="30473"/>
    <cellStyle name="Tusenskille 2 29 3 2" xfId="34686"/>
    <cellStyle name="Tusenskille 2 29 4" xfId="28487"/>
    <cellStyle name="Tusenskille 2 29 5" xfId="35717"/>
    <cellStyle name="Tusenskille 2 29 6" xfId="3738"/>
    <cellStyle name="Tusenskille 2 3" xfId="2102"/>
    <cellStyle name="Tusenskille 2 3 10" xfId="28489"/>
    <cellStyle name="Tusenskille 2 3 11" xfId="52541"/>
    <cellStyle name="Tusenskille 2 3 12" xfId="3739"/>
    <cellStyle name="Tusenskille 2 3 2" xfId="2103"/>
    <cellStyle name="Tusenskille 2 3 2 10" xfId="36325"/>
    <cellStyle name="Tusenskille 2 3 2 11" xfId="3740"/>
    <cellStyle name="Tusenskille 2 3 2 2" xfId="28491"/>
    <cellStyle name="Tusenskille 2 3 2 2 2" xfId="28492"/>
    <cellStyle name="Tusenskille 2 3 2 2 2 2" xfId="28493"/>
    <cellStyle name="Tusenskille 2 3 2 2 2 2 2" xfId="28494"/>
    <cellStyle name="Tusenskille 2 3 2 2 2 2 2 2" xfId="36322"/>
    <cellStyle name="Tusenskille 2 3 2 2 2 2 3" xfId="28495"/>
    <cellStyle name="Tusenskille 2 3 2 2 2 2 3 2" xfId="56223"/>
    <cellStyle name="Tusenskille 2 3 2 2 2 2 4" xfId="36324"/>
    <cellStyle name="Tusenskille 2 3 2 2 2 3" xfId="28496"/>
    <cellStyle name="Tusenskille 2 3 2 2 2 3 2" xfId="36323"/>
    <cellStyle name="Tusenskille 2 3 2 2 2 4" xfId="28497"/>
    <cellStyle name="Tusenskille 2 3 2 2 2 4 2" xfId="32055"/>
    <cellStyle name="Tusenskille 2 3 2 2 2 5" xfId="28498"/>
    <cellStyle name="Tusenskille 2 3 2 2 2 5 2" xfId="36319"/>
    <cellStyle name="Tusenskille 2 3 2 2 2 6" xfId="56222"/>
    <cellStyle name="Tusenskille 2 3 2 2 3" xfId="28499"/>
    <cellStyle name="Tusenskille 2 3 2 2 3 2" xfId="28500"/>
    <cellStyle name="Tusenskille 2 3 2 2 3 2 2" xfId="28501"/>
    <cellStyle name="Tusenskille 2 3 2 2 3 2 2 2" xfId="36321"/>
    <cellStyle name="Tusenskille 2 3 2 2 3 2 3" xfId="36320"/>
    <cellStyle name="Tusenskille 2 3 2 2 3 3" xfId="28502"/>
    <cellStyle name="Tusenskille 2 3 2 2 3 3 2" xfId="32054"/>
    <cellStyle name="Tusenskille 2 3 2 2 3 4" xfId="36316"/>
    <cellStyle name="Tusenskille 2 3 2 2 4" xfId="28503"/>
    <cellStyle name="Tusenskille 2 3 2 2 4 2" xfId="56221"/>
    <cellStyle name="Tusenskille 2 3 2 2 5" xfId="28504"/>
    <cellStyle name="Tusenskille 2 3 2 2 5 2" xfId="36318"/>
    <cellStyle name="Tusenskille 2 3 2 2 6" xfId="28505"/>
    <cellStyle name="Tusenskille 2 3 2 2 6 2" xfId="36317"/>
    <cellStyle name="Tusenskille 2 3 2 2 7" xfId="32053"/>
    <cellStyle name="Tusenskille 2 3 2 3" xfId="28506"/>
    <cellStyle name="Tusenskille 2 3 2 3 2" xfId="28507"/>
    <cellStyle name="Tusenskille 2 3 2 3 2 2" xfId="31941"/>
    <cellStyle name="Tusenskille 2 3 2 3 3" xfId="28508"/>
    <cellStyle name="Tusenskille 2 3 2 3 3 2" xfId="36327"/>
    <cellStyle name="Tusenskille 2 3 2 3 4" xfId="28509"/>
    <cellStyle name="Tusenskille 2 3 2 3 4 2" xfId="36315"/>
    <cellStyle name="Tusenskille 2 3 2 3 5" xfId="28510"/>
    <cellStyle name="Tusenskille 2 3 2 3 5 2" xfId="53734"/>
    <cellStyle name="Tusenskille 2 3 2 3 6" xfId="36310"/>
    <cellStyle name="Tusenskille 2 3 2 4" xfId="28511"/>
    <cellStyle name="Tusenskille 2 3 2 4 2" xfId="28512"/>
    <cellStyle name="Tusenskille 2 3 2 4 2 2" xfId="56220"/>
    <cellStyle name="Tusenskille 2 3 2 4 3" xfId="28513"/>
    <cellStyle name="Tusenskille 2 3 2 4 3 2" xfId="36314"/>
    <cellStyle name="Tusenskille 2 3 2 4 4" xfId="36313"/>
    <cellStyle name="Tusenskille 2 3 2 5" xfId="28514"/>
    <cellStyle name="Tusenskille 2 3 2 5 2" xfId="28515"/>
    <cellStyle name="Tusenskille 2 3 2 5 2 2" xfId="36312"/>
    <cellStyle name="Tusenskille 2 3 2 5 3" xfId="36311"/>
    <cellStyle name="Tusenskille 2 3 2 6" xfId="28516"/>
    <cellStyle name="Tusenskille 2 3 2 6 2" xfId="4060"/>
    <cellStyle name="Tusenskille 2 3 2 7" xfId="28517"/>
    <cellStyle name="Tusenskille 2 3 2 7 2" xfId="36309"/>
    <cellStyle name="Tusenskille 2 3 2 8" xfId="30475"/>
    <cellStyle name="Tusenskille 2 3 2 8 2" xfId="36301"/>
    <cellStyle name="Tusenskille 2 3 2 9" xfId="28490"/>
    <cellStyle name="Tusenskille 2 3 3" xfId="28518"/>
    <cellStyle name="Tusenskille 2 3 3 2" xfId="28519"/>
    <cellStyle name="Tusenskille 2 3 3 2 2" xfId="28520"/>
    <cellStyle name="Tusenskille 2 3 3 2 2 2" xfId="56217"/>
    <cellStyle name="Tusenskille 2 3 3 2 3" xfId="28521"/>
    <cellStyle name="Tusenskille 2 3 3 2 3 2" xfId="36308"/>
    <cellStyle name="Tusenskille 2 3 3 2 4" xfId="36307"/>
    <cellStyle name="Tusenskille 2 3 3 3" xfId="28522"/>
    <cellStyle name="Tusenskille 2 3 3 3 2" xfId="36305"/>
    <cellStyle name="Tusenskille 2 3 3 4" xfId="28523"/>
    <cellStyle name="Tusenskille 2 3 3 4 2" xfId="56219"/>
    <cellStyle name="Tusenskille 2 3 3 5" xfId="28524"/>
    <cellStyle name="Tusenskille 2 3 3 5 2" xfId="36306"/>
    <cellStyle name="Tusenskille 2 3 3 6" xfId="32052"/>
    <cellStyle name="Tusenskille 2 3 3 7" xfId="36302"/>
    <cellStyle name="Tusenskille 2 3 4" xfId="28525"/>
    <cellStyle name="Tusenskille 2 3 4 2" xfId="28526"/>
    <cellStyle name="Tusenskille 2 3 4 2 2" xfId="28527"/>
    <cellStyle name="Tusenskille 2 3 4 2 2 2" xfId="28528"/>
    <cellStyle name="Tusenskille 2 3 4 2 2 2 2" xfId="56218"/>
    <cellStyle name="Tusenskille 2 3 4 2 2 3" xfId="36304"/>
    <cellStyle name="Tusenskille 2 3 4 2 3" xfId="28529"/>
    <cellStyle name="Tusenskille 2 3 4 2 3 2" xfId="36303"/>
    <cellStyle name="Tusenskille 2 3 4 2 4" xfId="32051"/>
    <cellStyle name="Tusenskille 2 3 4 3" xfId="28530"/>
    <cellStyle name="Tusenskille 2 3 4 3 2" xfId="32050"/>
    <cellStyle name="Tusenskille 2 3 4 4" xfId="28531"/>
    <cellStyle name="Tusenskille 2 3 4 4 2" xfId="54708"/>
    <cellStyle name="Tusenskille 2 3 4 5" xfId="28532"/>
    <cellStyle name="Tusenskille 2 3 4 5 2" xfId="56216"/>
    <cellStyle name="Tusenskille 2 3 4 6" xfId="36300"/>
    <cellStyle name="Tusenskille 2 3 5" xfId="28533"/>
    <cellStyle name="Tusenskille 2 3 5 2" xfId="28534"/>
    <cellStyle name="Tusenskille 2 3 5 2 2" xfId="36299"/>
    <cellStyle name="Tusenskille 2 3 5 3" xfId="28535"/>
    <cellStyle name="Tusenskille 2 3 5 3 2" xfId="54712"/>
    <cellStyle name="Tusenskille 2 3 5 4" xfId="36298"/>
    <cellStyle name="Tusenskille 2 3 6" xfId="28536"/>
    <cellStyle name="Tusenskille 2 3 6 2" xfId="28537"/>
    <cellStyle name="Tusenskille 2 3 6 2 2" xfId="54711"/>
    <cellStyle name="Tusenskille 2 3 6 3" xfId="36297"/>
    <cellStyle name="Tusenskille 2 3 7" xfId="28538"/>
    <cellStyle name="Tusenskille 2 3 7 2" xfId="54710"/>
    <cellStyle name="Tusenskille 2 3 8" xfId="28539"/>
    <cellStyle name="Tusenskille 2 3 8 2" xfId="36296"/>
    <cellStyle name="Tusenskille 2 3 9" xfId="30474"/>
    <cellStyle name="Tusenskille 2 3 9 2" xfId="54709"/>
    <cellStyle name="Tusenskille 2 30" xfId="2104"/>
    <cellStyle name="Tusenskille 2 30 2" xfId="28541"/>
    <cellStyle name="Tusenskille 2 30 2 2" xfId="36295"/>
    <cellStyle name="Tusenskille 2 30 3" xfId="30476"/>
    <cellStyle name="Tusenskille 2 30 3 2" xfId="31754"/>
    <cellStyle name="Tusenskille 2 30 4" xfId="28540"/>
    <cellStyle name="Tusenskille 2 30 5" xfId="35965"/>
    <cellStyle name="Tusenskille 2 30 6" xfId="3741"/>
    <cellStyle name="Tusenskille 2 31" xfId="2105"/>
    <cellStyle name="Tusenskille 2 31 2" xfId="28543"/>
    <cellStyle name="Tusenskille 2 31 2 2" xfId="56208"/>
    <cellStyle name="Tusenskille 2 31 3" xfId="30477"/>
    <cellStyle name="Tusenskille 2 31 3 2" xfId="54707"/>
    <cellStyle name="Tusenskille 2 31 4" xfId="28542"/>
    <cellStyle name="Tusenskille 2 31 5" xfId="36293"/>
    <cellStyle name="Tusenskille 2 31 6" xfId="3742"/>
    <cellStyle name="Tusenskille 2 32" xfId="2106"/>
    <cellStyle name="Tusenskille 2 32 2" xfId="28545"/>
    <cellStyle name="Tusenskille 2 32 2 2" xfId="54706"/>
    <cellStyle name="Tusenskille 2 32 3" xfId="30478"/>
    <cellStyle name="Tusenskille 2 32 3 2" xfId="54705"/>
    <cellStyle name="Tusenskille 2 32 4" xfId="28544"/>
    <cellStyle name="Tusenskille 2 32 5" xfId="56214"/>
    <cellStyle name="Tusenskille 2 32 6" xfId="3743"/>
    <cellStyle name="Tusenskille 2 33" xfId="2107"/>
    <cellStyle name="Tusenskille 2 33 2" xfId="28547"/>
    <cellStyle name="Tusenskille 2 33 2 2" xfId="54396"/>
    <cellStyle name="Tusenskille 2 33 3" xfId="30479"/>
    <cellStyle name="Tusenskille 2 33 3 2" xfId="36292"/>
    <cellStyle name="Tusenskille 2 33 4" xfId="28546"/>
    <cellStyle name="Tusenskille 2 33 5" xfId="36290"/>
    <cellStyle name="Tusenskille 2 33 6" xfId="3744"/>
    <cellStyle name="Tusenskille 2 34" xfId="2108"/>
    <cellStyle name="Tusenskille 2 34 2" xfId="28549"/>
    <cellStyle name="Tusenskille 2 34 2 2" xfId="32049"/>
    <cellStyle name="Tusenskille 2 34 3" xfId="30480"/>
    <cellStyle name="Tusenskille 2 34 3 2" xfId="36291"/>
    <cellStyle name="Tusenskille 2 34 4" xfId="28548"/>
    <cellStyle name="Tusenskille 2 34 5" xfId="36287"/>
    <cellStyle name="Tusenskille 2 34 6" xfId="3745"/>
    <cellStyle name="Tusenskille 2 35" xfId="2109"/>
    <cellStyle name="Tusenskille 2 35 2" xfId="28551"/>
    <cellStyle name="Tusenskille 2 35 2 2" xfId="56213"/>
    <cellStyle name="Tusenskille 2 35 3" xfId="30481"/>
    <cellStyle name="Tusenskille 2 35 3 2" xfId="54704"/>
    <cellStyle name="Tusenskille 2 35 4" xfId="28550"/>
    <cellStyle name="Tusenskille 2 35 5" xfId="34699"/>
    <cellStyle name="Tusenskille 2 35 6" xfId="3746"/>
    <cellStyle name="Tusenskille 2 36" xfId="2110"/>
    <cellStyle name="Tusenskille 2 36 2" xfId="28553"/>
    <cellStyle name="Tusenskille 2 36 2 2" xfId="54703"/>
    <cellStyle name="Tusenskille 2 36 3" xfId="30482"/>
    <cellStyle name="Tusenskille 2 36 3 2" xfId="30739"/>
    <cellStyle name="Tusenskille 2 36 4" xfId="28552"/>
    <cellStyle name="Tusenskille 2 36 5" xfId="36289"/>
    <cellStyle name="Tusenskille 2 36 6" xfId="3747"/>
    <cellStyle name="Tusenskille 2 37" xfId="2111"/>
    <cellStyle name="Tusenskille 2 37 2" xfId="28555"/>
    <cellStyle name="Tusenskille 2 37 2 2" xfId="36288"/>
    <cellStyle name="Tusenskille 2 37 3" xfId="30483"/>
    <cellStyle name="Tusenskille 2 37 3 2" xfId="32048"/>
    <cellStyle name="Tusenskille 2 37 4" xfId="28554"/>
    <cellStyle name="Tusenskille 2 37 5" xfId="36286"/>
    <cellStyle name="Tusenskille 2 37 6" xfId="3748"/>
    <cellStyle name="Tusenskille 2 38" xfId="2112"/>
    <cellStyle name="Tusenskille 2 38 2" xfId="28557"/>
    <cellStyle name="Tusenskille 2 38 2 2" xfId="54395"/>
    <cellStyle name="Tusenskille 2 38 3" xfId="30484"/>
    <cellStyle name="Tusenskille 2 38 3 2" xfId="36062"/>
    <cellStyle name="Tusenskille 2 38 4" xfId="28556"/>
    <cellStyle name="Tusenskille 2 38 5" xfId="36285"/>
    <cellStyle name="Tusenskille 2 38 6" xfId="3749"/>
    <cellStyle name="Tusenskille 2 39" xfId="2113"/>
    <cellStyle name="Tusenskille 2 39 2" xfId="28559"/>
    <cellStyle name="Tusenskille 2 39 2 2" xfId="34698"/>
    <cellStyle name="Tusenskille 2 39 3" xfId="30485"/>
    <cellStyle name="Tusenskille 2 39 3 2" xfId="36284"/>
    <cellStyle name="Tusenskille 2 39 4" xfId="28558"/>
    <cellStyle name="Tusenskille 2 39 5" xfId="36283"/>
    <cellStyle name="Tusenskille 2 39 6" xfId="3750"/>
    <cellStyle name="Tusenskille 2 4" xfId="2114"/>
    <cellStyle name="Tusenskille 2 4 10" xfId="3751"/>
    <cellStyle name="Tusenskille 2 4 2" xfId="2115"/>
    <cellStyle name="Tusenskille 2 4 2 2" xfId="28562"/>
    <cellStyle name="Tusenskille 2 4 2 2 2" xfId="28563"/>
    <cellStyle name="Tusenskille 2 4 2 2 2 2" xfId="36282"/>
    <cellStyle name="Tusenskille 2 4 2 2 3" xfId="28564"/>
    <cellStyle name="Tusenskille 2 4 2 2 3 2" xfId="36281"/>
    <cellStyle name="Tusenskille 2 4 2 2 4" xfId="30738"/>
    <cellStyle name="Tusenskille 2 4 2 3" xfId="28565"/>
    <cellStyle name="Tusenskille 2 4 2 3 2" xfId="28566"/>
    <cellStyle name="Tusenskille 2 4 2 3 2 2" xfId="36280"/>
    <cellStyle name="Tusenskille 2 4 2 3 3" xfId="36279"/>
    <cellStyle name="Tusenskille 2 4 2 4" xfId="28567"/>
    <cellStyle name="Tusenskille 2 4 2 4 2" xfId="36278"/>
    <cellStyle name="Tusenskille 2 4 2 5" xfId="28568"/>
    <cellStyle name="Tusenskille 2 4 2 5 2" xfId="36277"/>
    <cellStyle name="Tusenskille 2 4 2 6" xfId="30487"/>
    <cellStyle name="Tusenskille 2 4 2 6 2" xfId="36276"/>
    <cellStyle name="Tusenskille 2 4 2 7" xfId="28561"/>
    <cellStyle name="Tusenskille 2 4 2 8" xfId="30737"/>
    <cellStyle name="Tusenskille 2 4 2 9" xfId="3752"/>
    <cellStyle name="Tusenskille 2 4 3" xfId="28569"/>
    <cellStyle name="Tusenskille 2 4 3 2" xfId="28570"/>
    <cellStyle name="Tusenskille 2 4 3 2 2" xfId="36275"/>
    <cellStyle name="Tusenskille 2 4 3 3" xfId="28571"/>
    <cellStyle name="Tusenskille 2 4 3 3 2" xfId="36274"/>
    <cellStyle name="Tusenskille 2 4 3 4" xfId="36273"/>
    <cellStyle name="Tusenskille 2 4 3 5" xfId="36272"/>
    <cellStyle name="Tusenskille 2 4 4" xfId="28572"/>
    <cellStyle name="Tusenskille 2 4 4 2" xfId="28573"/>
    <cellStyle name="Tusenskille 2 4 4 2 2" xfId="36271"/>
    <cellStyle name="Tusenskille 2 4 4 3" xfId="36270"/>
    <cellStyle name="Tusenskille 2 4 5" xfId="28574"/>
    <cellStyle name="Tusenskille 2 4 5 2" xfId="36269"/>
    <cellStyle name="Tusenskille 2 4 6" xfId="28575"/>
    <cellStyle name="Tusenskille 2 4 6 2" xfId="36268"/>
    <cellStyle name="Tusenskille 2 4 7" xfId="30486"/>
    <cellStyle name="Tusenskille 2 4 7 2" xfId="36267"/>
    <cellStyle name="Tusenskille 2 4 8" xfId="28560"/>
    <cellStyle name="Tusenskille 2 4 9" xfId="55516"/>
    <cellStyle name="Tusenskille 2 40" xfId="2116"/>
    <cellStyle name="Tusenskille 2 40 2" xfId="28577"/>
    <cellStyle name="Tusenskille 2 40 2 2" xfId="36265"/>
    <cellStyle name="Tusenskille 2 40 3" xfId="30488"/>
    <cellStyle name="Tusenskille 2 40 3 2" xfId="36264"/>
    <cellStyle name="Tusenskille 2 40 4" xfId="28576"/>
    <cellStyle name="Tusenskille 2 40 5" xfId="30756"/>
    <cellStyle name="Tusenskille 2 40 6" xfId="3753"/>
    <cellStyle name="Tusenskille 2 41" xfId="2117"/>
    <cellStyle name="Tusenskille 2 41 2" xfId="28579"/>
    <cellStyle name="Tusenskille 2 41 2 2" xfId="36263"/>
    <cellStyle name="Tusenskille 2 41 3" xfId="30489"/>
    <cellStyle name="Tusenskille 2 41 3 2" xfId="36266"/>
    <cellStyle name="Tusenskille 2 41 4" xfId="28578"/>
    <cellStyle name="Tusenskille 2 41 5" xfId="36262"/>
    <cellStyle name="Tusenskille 2 41 6" xfId="3754"/>
    <cellStyle name="Tusenskille 2 42" xfId="2118"/>
    <cellStyle name="Tusenskille 2 42 2" xfId="28581"/>
    <cellStyle name="Tusenskille 2 42 2 2" xfId="36261"/>
    <cellStyle name="Tusenskille 2 42 3" xfId="30490"/>
    <cellStyle name="Tusenskille 2 42 3 2" xfId="36260"/>
    <cellStyle name="Tusenskille 2 42 4" xfId="28580"/>
    <cellStyle name="Tusenskille 2 42 5" xfId="36259"/>
    <cellStyle name="Tusenskille 2 42 6" xfId="3755"/>
    <cellStyle name="Tusenskille 2 43" xfId="2119"/>
    <cellStyle name="Tusenskille 2 43 2" xfId="28583"/>
    <cellStyle name="Tusenskille 2 43 2 2" xfId="30736"/>
    <cellStyle name="Tusenskille 2 43 3" xfId="30491"/>
    <cellStyle name="Tusenskille 2 43 3 2" xfId="36258"/>
    <cellStyle name="Tusenskille 2 43 4" xfId="28582"/>
    <cellStyle name="Tusenskille 2 43 5" xfId="36257"/>
    <cellStyle name="Tusenskille 2 43 6" xfId="3756"/>
    <cellStyle name="Tusenskille 2 44" xfId="2120"/>
    <cellStyle name="Tusenskille 2 44 2" xfId="28585"/>
    <cellStyle name="Tusenskille 2 44 2 2" xfId="36256"/>
    <cellStyle name="Tusenskille 2 44 3" xfId="30492"/>
    <cellStyle name="Tusenskille 2 44 3 2" xfId="36255"/>
    <cellStyle name="Tusenskille 2 44 4" xfId="28584"/>
    <cellStyle name="Tusenskille 2 44 5" xfId="36254"/>
    <cellStyle name="Tusenskille 2 44 6" xfId="3757"/>
    <cellStyle name="Tusenskille 2 45" xfId="2121"/>
    <cellStyle name="Tusenskille 2 45 2" xfId="28587"/>
    <cellStyle name="Tusenskille 2 45 2 2" xfId="36253"/>
    <cellStyle name="Tusenskille 2 45 3" xfId="30493"/>
    <cellStyle name="Tusenskille 2 45 3 2" xfId="36252"/>
    <cellStyle name="Tusenskille 2 45 4" xfId="28586"/>
    <cellStyle name="Tusenskille 2 45 5" xfId="36251"/>
    <cellStyle name="Tusenskille 2 45 6" xfId="3758"/>
    <cellStyle name="Tusenskille 2 46" xfId="2122"/>
    <cellStyle name="Tusenskille 2 46 2" xfId="28589"/>
    <cellStyle name="Tusenskille 2 46 2 2" xfId="36250"/>
    <cellStyle name="Tusenskille 2 46 3" xfId="30494"/>
    <cellStyle name="Tusenskille 2 46 3 2" xfId="36249"/>
    <cellStyle name="Tusenskille 2 46 4" xfId="28588"/>
    <cellStyle name="Tusenskille 2 46 5" xfId="36248"/>
    <cellStyle name="Tusenskille 2 46 6" xfId="3759"/>
    <cellStyle name="Tusenskille 2 47" xfId="2123"/>
    <cellStyle name="Tusenskille 2 47 2" xfId="28591"/>
    <cellStyle name="Tusenskille 2 47 2 2" xfId="36247"/>
    <cellStyle name="Tusenskille 2 47 3" xfId="30495"/>
    <cellStyle name="Tusenskille 2 47 3 2" xfId="36246"/>
    <cellStyle name="Tusenskille 2 47 4" xfId="28590"/>
    <cellStyle name="Tusenskille 2 47 5" xfId="36245"/>
    <cellStyle name="Tusenskille 2 47 6" xfId="3760"/>
    <cellStyle name="Tusenskille 2 48" xfId="2124"/>
    <cellStyle name="Tusenskille 2 48 2" xfId="28593"/>
    <cellStyle name="Tusenskille 2 48 2 2" xfId="54394"/>
    <cellStyle name="Tusenskille 2 48 3" xfId="30496"/>
    <cellStyle name="Tusenskille 2 48 3 2" xfId="36244"/>
    <cellStyle name="Tusenskille 2 48 4" xfId="28592"/>
    <cellStyle name="Tusenskille 2 48 5" xfId="36243"/>
    <cellStyle name="Tusenskille 2 48 6" xfId="3761"/>
    <cellStyle name="Tusenskille 2 49" xfId="2125"/>
    <cellStyle name="Tusenskille 2 49 2" xfId="28595"/>
    <cellStyle name="Tusenskille 2 49 2 2" xfId="36242"/>
    <cellStyle name="Tusenskille 2 49 3" xfId="30497"/>
    <cellStyle name="Tusenskille 2 49 3 2" xfId="36241"/>
    <cellStyle name="Tusenskille 2 49 4" xfId="28594"/>
    <cellStyle name="Tusenskille 2 49 5" xfId="30735"/>
    <cellStyle name="Tusenskille 2 49 6" xfId="3762"/>
    <cellStyle name="Tusenskille 2 5" xfId="2126"/>
    <cellStyle name="Tusenskille 2 5 10" xfId="3763"/>
    <cellStyle name="Tusenskille 2 5 2" xfId="2127"/>
    <cellStyle name="Tusenskille 2 5 2 2" xfId="28598"/>
    <cellStyle name="Tusenskille 2 5 2 2 2" xfId="28599"/>
    <cellStyle name="Tusenskille 2 5 2 2 2 2" xfId="36240"/>
    <cellStyle name="Tusenskille 2 5 2 2 3" xfId="28600"/>
    <cellStyle name="Tusenskille 2 5 2 2 3 2" xfId="36239"/>
    <cellStyle name="Tusenskille 2 5 2 2 4" xfId="36238"/>
    <cellStyle name="Tusenskille 2 5 2 3" xfId="28601"/>
    <cellStyle name="Tusenskille 2 5 2 3 2" xfId="28602"/>
    <cellStyle name="Tusenskille 2 5 2 3 2 2" xfId="36237"/>
    <cellStyle name="Tusenskille 2 5 2 3 3" xfId="36236"/>
    <cellStyle name="Tusenskille 2 5 2 4" xfId="28603"/>
    <cellStyle name="Tusenskille 2 5 2 4 2" xfId="36235"/>
    <cellStyle name="Tusenskille 2 5 2 5" xfId="28604"/>
    <cellStyle name="Tusenskille 2 5 2 5 2" xfId="36234"/>
    <cellStyle name="Tusenskille 2 5 2 6" xfId="30499"/>
    <cellStyle name="Tusenskille 2 5 2 6 2" xfId="36233"/>
    <cellStyle name="Tusenskille 2 5 2 7" xfId="28597"/>
    <cellStyle name="Tusenskille 2 5 2 8" xfId="36232"/>
    <cellStyle name="Tusenskille 2 5 2 9" xfId="3764"/>
    <cellStyle name="Tusenskille 2 5 3" xfId="28605"/>
    <cellStyle name="Tusenskille 2 5 3 2" xfId="28606"/>
    <cellStyle name="Tusenskille 2 5 3 2 2" xfId="36231"/>
    <cellStyle name="Tusenskille 2 5 3 3" xfId="28607"/>
    <cellStyle name="Tusenskille 2 5 3 3 2" xfId="36230"/>
    <cellStyle name="Tusenskille 2 5 3 4" xfId="36229"/>
    <cellStyle name="Tusenskille 2 5 4" xfId="28608"/>
    <cellStyle name="Tusenskille 2 5 4 2" xfId="28609"/>
    <cellStyle name="Tusenskille 2 5 4 2 2" xfId="36228"/>
    <cellStyle name="Tusenskille 2 5 4 3" xfId="36227"/>
    <cellStyle name="Tusenskille 2 5 5" xfId="28610"/>
    <cellStyle name="Tusenskille 2 5 5 2" xfId="36226"/>
    <cellStyle name="Tusenskille 2 5 6" xfId="28611"/>
    <cellStyle name="Tusenskille 2 5 6 2" xfId="36225"/>
    <cellStyle name="Tusenskille 2 5 7" xfId="30498"/>
    <cellStyle name="Tusenskille 2 5 7 2" xfId="36224"/>
    <cellStyle name="Tusenskille 2 5 8" xfId="28596"/>
    <cellStyle name="Tusenskille 2 5 9" xfId="36223"/>
    <cellStyle name="Tusenskille 2 50" xfId="2128"/>
    <cellStyle name="Tusenskille 2 50 2" xfId="28613"/>
    <cellStyle name="Tusenskille 2 50 2 2" xfId="36222"/>
    <cellStyle name="Tusenskille 2 50 3" xfId="30500"/>
    <cellStyle name="Tusenskille 2 50 3 2" xfId="36221"/>
    <cellStyle name="Tusenskille 2 50 4" xfId="28612"/>
    <cellStyle name="Tusenskille 2 50 5" xfId="36220"/>
    <cellStyle name="Tusenskille 2 50 6" xfId="3765"/>
    <cellStyle name="Tusenskille 2 51" xfId="2129"/>
    <cellStyle name="Tusenskille 2 51 2" xfId="28615"/>
    <cellStyle name="Tusenskille 2 51 2 2" xfId="36219"/>
    <cellStyle name="Tusenskille 2 51 3" xfId="30501"/>
    <cellStyle name="Tusenskille 2 51 3 2" xfId="36218"/>
    <cellStyle name="Tusenskille 2 51 4" xfId="28614"/>
    <cellStyle name="Tusenskille 2 51 5" xfId="36217"/>
    <cellStyle name="Tusenskille 2 51 6" xfId="3766"/>
    <cellStyle name="Tusenskille 2 52" xfId="2130"/>
    <cellStyle name="Tusenskille 2 52 2" xfId="28617"/>
    <cellStyle name="Tusenskille 2 52 2 2" xfId="36216"/>
    <cellStyle name="Tusenskille 2 52 3" xfId="30502"/>
    <cellStyle name="Tusenskille 2 52 3 2" xfId="36215"/>
    <cellStyle name="Tusenskille 2 52 4" xfId="28616"/>
    <cellStyle name="Tusenskille 2 52 5" xfId="36214"/>
    <cellStyle name="Tusenskille 2 52 6" xfId="3767"/>
    <cellStyle name="Tusenskille 2 53" xfId="2131"/>
    <cellStyle name="Tusenskille 2 53 2" xfId="28619"/>
    <cellStyle name="Tusenskille 2 53 2 2" xfId="36213"/>
    <cellStyle name="Tusenskille 2 53 3" xfId="30503"/>
    <cellStyle name="Tusenskille 2 53 3 2" xfId="36212"/>
    <cellStyle name="Tusenskille 2 53 4" xfId="28618"/>
    <cellStyle name="Tusenskille 2 53 5" xfId="36211"/>
    <cellStyle name="Tusenskille 2 53 6" xfId="3768"/>
    <cellStyle name="Tusenskille 2 54" xfId="2132"/>
    <cellStyle name="Tusenskille 2 54 2" xfId="28621"/>
    <cellStyle name="Tusenskille 2 54 2 2" xfId="36210"/>
    <cellStyle name="Tusenskille 2 54 3" xfId="30504"/>
    <cellStyle name="Tusenskille 2 54 3 2" xfId="36209"/>
    <cellStyle name="Tusenskille 2 54 4" xfId="28620"/>
    <cellStyle name="Tusenskille 2 54 5" xfId="36208"/>
    <cellStyle name="Tusenskille 2 54 6" xfId="3769"/>
    <cellStyle name="Tusenskille 2 55" xfId="2133"/>
    <cellStyle name="Tusenskille 2 55 2" xfId="28623"/>
    <cellStyle name="Tusenskille 2 55 2 2" xfId="36207"/>
    <cellStyle name="Tusenskille 2 55 3" xfId="30505"/>
    <cellStyle name="Tusenskille 2 55 3 2" xfId="36206"/>
    <cellStyle name="Tusenskille 2 55 4" xfId="28622"/>
    <cellStyle name="Tusenskille 2 55 5" xfId="36205"/>
    <cellStyle name="Tusenskille 2 55 6" xfId="3770"/>
    <cellStyle name="Tusenskille 2 56" xfId="2134"/>
    <cellStyle name="Tusenskille 2 56 2" xfId="28625"/>
    <cellStyle name="Tusenskille 2 56 2 2" xfId="36204"/>
    <cellStyle name="Tusenskille 2 56 3" xfId="30506"/>
    <cellStyle name="Tusenskille 2 56 3 2" xfId="36203"/>
    <cellStyle name="Tusenskille 2 56 4" xfId="28624"/>
    <cellStyle name="Tusenskille 2 56 5" xfId="36202"/>
    <cellStyle name="Tusenskille 2 56 6" xfId="3771"/>
    <cellStyle name="Tusenskille 2 57" xfId="2135"/>
    <cellStyle name="Tusenskille 2 57 2" xfId="28627"/>
    <cellStyle name="Tusenskille 2 57 2 2" xfId="30734"/>
    <cellStyle name="Tusenskille 2 57 3" xfId="30507"/>
    <cellStyle name="Tusenskille 2 57 3 2" xfId="36199"/>
    <cellStyle name="Tusenskille 2 57 4" xfId="28626"/>
    <cellStyle name="Tusenskille 2 57 5" xfId="36201"/>
    <cellStyle name="Tusenskille 2 57 6" xfId="3772"/>
    <cellStyle name="Tusenskille 2 58" xfId="2136"/>
    <cellStyle name="Tusenskille 2 58 2" xfId="28629"/>
    <cellStyle name="Tusenskille 2 58 2 2" xfId="7598"/>
    <cellStyle name="Tusenskille 2 58 3" xfId="30508"/>
    <cellStyle name="Tusenskille 2 58 3 2" xfId="55515"/>
    <cellStyle name="Tusenskille 2 58 4" xfId="28628"/>
    <cellStyle name="Tusenskille 2 58 5" xfId="34697"/>
    <cellStyle name="Tusenskille 2 58 6" xfId="3773"/>
    <cellStyle name="Tusenskille 2 59" xfId="2137"/>
    <cellStyle name="Tusenskille 2 59 2" xfId="28631"/>
    <cellStyle name="Tusenskille 2 59 2 2" xfId="36198"/>
    <cellStyle name="Tusenskille 2 59 3" xfId="30509"/>
    <cellStyle name="Tusenskille 2 59 3 2" xfId="36185"/>
    <cellStyle name="Tusenskille 2 59 4" xfId="28630"/>
    <cellStyle name="Tusenskille 2 59 5" xfId="36197"/>
    <cellStyle name="Tusenskille 2 59 6" xfId="3774"/>
    <cellStyle name="Tusenskille 2 6" xfId="2138"/>
    <cellStyle name="Tusenskille 2 6 10" xfId="2139"/>
    <cellStyle name="Tusenskille 2 6 10 2" xfId="28634"/>
    <cellStyle name="Tusenskille 2 6 10 2 2" xfId="36196"/>
    <cellStyle name="Tusenskille 2 6 10 3" xfId="30511"/>
    <cellStyle name="Tusenskille 2 6 10 3 2" xfId="36195"/>
    <cellStyle name="Tusenskille 2 6 10 4" xfId="28633"/>
    <cellStyle name="Tusenskille 2 6 11" xfId="2140"/>
    <cellStyle name="Tusenskille 2 6 11 2" xfId="28636"/>
    <cellStyle name="Tusenskille 2 6 11 2 2" xfId="31940"/>
    <cellStyle name="Tusenskille 2 6 11 3" xfId="30512"/>
    <cellStyle name="Tusenskille 2 6 11 3 2" xfId="36200"/>
    <cellStyle name="Tusenskille 2 6 11 4" xfId="28635"/>
    <cellStyle name="Tusenskille 2 6 12" xfId="2141"/>
    <cellStyle name="Tusenskille 2 6 12 2" xfId="28638"/>
    <cellStyle name="Tusenskille 2 6 12 2 2" xfId="36194"/>
    <cellStyle name="Tusenskille 2 6 12 3" xfId="30513"/>
    <cellStyle name="Tusenskille 2 6 12 3 2" xfId="36193"/>
    <cellStyle name="Tusenskille 2 6 12 4" xfId="28637"/>
    <cellStyle name="Tusenskille 2 6 13" xfId="2142"/>
    <cellStyle name="Tusenskille 2 6 13 2" xfId="28640"/>
    <cellStyle name="Tusenskille 2 6 13 2 2" xfId="36192"/>
    <cellStyle name="Tusenskille 2 6 13 3" xfId="30514"/>
    <cellStyle name="Tusenskille 2 6 13 3 2" xfId="36191"/>
    <cellStyle name="Tusenskille 2 6 13 4" xfId="28639"/>
    <cellStyle name="Tusenskille 2 6 14" xfId="2143"/>
    <cellStyle name="Tusenskille 2 6 14 2" xfId="28642"/>
    <cellStyle name="Tusenskille 2 6 14 2 2" xfId="36190"/>
    <cellStyle name="Tusenskille 2 6 14 3" xfId="30515"/>
    <cellStyle name="Tusenskille 2 6 14 3 2" xfId="36189"/>
    <cellStyle name="Tusenskille 2 6 14 4" xfId="28641"/>
    <cellStyle name="Tusenskille 2 6 15" xfId="2144"/>
    <cellStyle name="Tusenskille 2 6 15 2" xfId="28644"/>
    <cellStyle name="Tusenskille 2 6 15 2 2" xfId="36188"/>
    <cellStyle name="Tusenskille 2 6 15 3" xfId="30516"/>
    <cellStyle name="Tusenskille 2 6 15 3 2" xfId="36187"/>
    <cellStyle name="Tusenskille 2 6 15 4" xfId="28643"/>
    <cellStyle name="Tusenskille 2 6 16" xfId="2145"/>
    <cellStyle name="Tusenskille 2 6 16 2" xfId="28646"/>
    <cellStyle name="Tusenskille 2 6 16 2 2" xfId="30733"/>
    <cellStyle name="Tusenskille 2 6 16 3" xfId="30517"/>
    <cellStyle name="Tusenskille 2 6 16 3 2" xfId="36186"/>
    <cellStyle name="Tusenskille 2 6 16 4" xfId="28645"/>
    <cellStyle name="Tusenskille 2 6 17" xfId="2146"/>
    <cellStyle name="Tusenskille 2 6 17 2" xfId="28648"/>
    <cellStyle name="Tusenskille 2 6 17 2 2" xfId="54393"/>
    <cellStyle name="Tusenskille 2 6 17 3" xfId="30518"/>
    <cellStyle name="Tusenskille 2 6 17 3 2" xfId="34696"/>
    <cellStyle name="Tusenskille 2 6 17 4" xfId="28647"/>
    <cellStyle name="Tusenskille 2 6 18" xfId="2147"/>
    <cellStyle name="Tusenskille 2 6 18 2" xfId="28650"/>
    <cellStyle name="Tusenskille 2 6 18 2 2" xfId="36184"/>
    <cellStyle name="Tusenskille 2 6 18 3" xfId="30519"/>
    <cellStyle name="Tusenskille 2 6 18 3 2" xfId="36183"/>
    <cellStyle name="Tusenskille 2 6 18 4" xfId="28649"/>
    <cellStyle name="Tusenskille 2 6 19" xfId="2148"/>
    <cellStyle name="Tusenskille 2 6 19 2" xfId="28652"/>
    <cellStyle name="Tusenskille 2 6 19 2 2" xfId="36182"/>
    <cellStyle name="Tusenskille 2 6 19 3" xfId="30520"/>
    <cellStyle name="Tusenskille 2 6 19 3 2" xfId="30732"/>
    <cellStyle name="Tusenskille 2 6 19 4" xfId="28651"/>
    <cellStyle name="Tusenskille 2 6 2" xfId="2149"/>
    <cellStyle name="Tusenskille 2 6 2 2" xfId="2150"/>
    <cellStyle name="Tusenskille 2 6 2 2 2" xfId="2151"/>
    <cellStyle name="Tusenskille 2 6 2 2 2 2" xfId="28656"/>
    <cellStyle name="Tusenskille 2 6 2 2 2 2 2" xfId="36181"/>
    <cellStyle name="Tusenskille 2 6 2 2 2 3" xfId="28657"/>
    <cellStyle name="Tusenskille 2 6 2 2 2 3 2" xfId="36180"/>
    <cellStyle name="Tusenskille 2 6 2 2 2 4" xfId="30523"/>
    <cellStyle name="Tusenskille 2 6 2 2 2 4 2" xfId="36179"/>
    <cellStyle name="Tusenskille 2 6 2 2 2 5" xfId="28655"/>
    <cellStyle name="Tusenskille 2 6 2 2 3" xfId="28658"/>
    <cellStyle name="Tusenskille 2 6 2 2 3 2" xfId="36178"/>
    <cellStyle name="Tusenskille 2 6 2 2 4" xfId="28659"/>
    <cellStyle name="Tusenskille 2 6 2 2 4 2" xfId="36177"/>
    <cellStyle name="Tusenskille 2 6 2 2 5" xfId="30522"/>
    <cellStyle name="Tusenskille 2 6 2 2 5 2" xfId="30731"/>
    <cellStyle name="Tusenskille 2 6 2 2 6" xfId="28654"/>
    <cellStyle name="Tusenskille 2 6 2 2 7" xfId="36176"/>
    <cellStyle name="Tusenskille 2 6 2 2 8" xfId="3776"/>
    <cellStyle name="Tusenskille 2 6 2 3" xfId="28660"/>
    <cellStyle name="Tusenskille 2 6 2 3 2" xfId="28661"/>
    <cellStyle name="Tusenskille 2 6 2 3 2 2" xfId="28662"/>
    <cellStyle name="Tusenskille 2 6 2 3 2 2 2" xfId="30730"/>
    <cellStyle name="Tusenskille 2 6 2 3 2 3" xfId="36175"/>
    <cellStyle name="Tusenskille 2 6 2 3 3" xfId="28663"/>
    <cellStyle name="Tusenskille 2 6 2 3 3 2" xfId="36174"/>
    <cellStyle name="Tusenskille 2 6 2 3 4" xfId="36173"/>
    <cellStyle name="Tusenskille 2 6 2 4" xfId="28664"/>
    <cellStyle name="Tusenskille 2 6 2 4 2" xfId="28665"/>
    <cellStyle name="Tusenskille 2 6 2 4 2 2" xfId="36172"/>
    <cellStyle name="Tusenskille 2 6 2 4 3" xfId="32047"/>
    <cellStyle name="Tusenskille 2 6 2 5" xfId="28666"/>
    <cellStyle name="Tusenskille 2 6 2 5 2" xfId="36171"/>
    <cellStyle name="Tusenskille 2 6 2 6" xfId="28667"/>
    <cellStyle name="Tusenskille 2 6 2 6 2" xfId="36170"/>
    <cellStyle name="Tusenskille 2 6 2 7" xfId="30521"/>
    <cellStyle name="Tusenskille 2 6 2 7 2" xfId="36169"/>
    <cellStyle name="Tusenskille 2 6 2 8" xfId="28653"/>
    <cellStyle name="Tusenskille 2 6 20" xfId="2152"/>
    <cellStyle name="Tusenskille 2 6 20 2" xfId="28669"/>
    <cellStyle name="Tusenskille 2 6 20 2 2" xfId="36168"/>
    <cellStyle name="Tusenskille 2 6 20 3" xfId="30524"/>
    <cellStyle name="Tusenskille 2 6 20 3 2" xfId="36167"/>
    <cellStyle name="Tusenskille 2 6 20 4" xfId="28668"/>
    <cellStyle name="Tusenskille 2 6 21" xfId="2153"/>
    <cellStyle name="Tusenskille 2 6 21 2" xfId="28671"/>
    <cellStyle name="Tusenskille 2 6 21 2 2" xfId="36166"/>
    <cellStyle name="Tusenskille 2 6 21 3" xfId="30525"/>
    <cellStyle name="Tusenskille 2 6 21 3 2" xfId="36165"/>
    <cellStyle name="Tusenskille 2 6 21 4" xfId="28670"/>
    <cellStyle name="Tusenskille 2 6 22" xfId="2154"/>
    <cellStyle name="Tusenskille 2 6 22 2" xfId="28673"/>
    <cellStyle name="Tusenskille 2 6 22 2 2" xfId="36164"/>
    <cellStyle name="Tusenskille 2 6 22 3" xfId="30526"/>
    <cellStyle name="Tusenskille 2 6 22 3 2" xfId="36163"/>
    <cellStyle name="Tusenskille 2 6 22 4" xfId="28672"/>
    <cellStyle name="Tusenskille 2 6 23" xfId="2155"/>
    <cellStyle name="Tusenskille 2 6 23 2" xfId="28675"/>
    <cellStyle name="Tusenskille 2 6 23 2 2" xfId="36162"/>
    <cellStyle name="Tusenskille 2 6 23 3" xfId="30527"/>
    <cellStyle name="Tusenskille 2 6 23 3 2" xfId="36161"/>
    <cellStyle name="Tusenskille 2 6 23 4" xfId="28674"/>
    <cellStyle name="Tusenskille 2 6 24" xfId="2156"/>
    <cellStyle name="Tusenskille 2 6 24 2" xfId="28677"/>
    <cellStyle name="Tusenskille 2 6 24 2 2" xfId="36160"/>
    <cellStyle name="Tusenskille 2 6 24 3" xfId="30528"/>
    <cellStyle name="Tusenskille 2 6 24 3 2" xfId="36159"/>
    <cellStyle name="Tusenskille 2 6 24 4" xfId="28676"/>
    <cellStyle name="Tusenskille 2 6 25" xfId="2157"/>
    <cellStyle name="Tusenskille 2 6 25 2" xfId="28679"/>
    <cellStyle name="Tusenskille 2 6 25 2 2" xfId="36158"/>
    <cellStyle name="Tusenskille 2 6 25 3" xfId="30529"/>
    <cellStyle name="Tusenskille 2 6 25 3 2" xfId="36157"/>
    <cellStyle name="Tusenskille 2 6 25 4" xfId="28678"/>
    <cellStyle name="Tusenskille 2 6 26" xfId="2158"/>
    <cellStyle name="Tusenskille 2 6 26 2" xfId="28681"/>
    <cellStyle name="Tusenskille 2 6 26 2 2" xfId="36156"/>
    <cellStyle name="Tusenskille 2 6 26 3" xfId="30530"/>
    <cellStyle name="Tusenskille 2 6 26 3 2" xfId="53733"/>
    <cellStyle name="Tusenskille 2 6 26 4" xfId="28680"/>
    <cellStyle name="Tusenskille 2 6 27" xfId="2159"/>
    <cellStyle name="Tusenskille 2 6 27 2" xfId="28683"/>
    <cellStyle name="Tusenskille 2 6 27 2 2" xfId="53732"/>
    <cellStyle name="Tusenskille 2 6 27 3" xfId="30531"/>
    <cellStyle name="Tusenskille 2 6 27 3 2" xfId="36154"/>
    <cellStyle name="Tusenskille 2 6 27 4" xfId="28682"/>
    <cellStyle name="Tusenskille 2 6 28" xfId="2160"/>
    <cellStyle name="Tusenskille 2 6 28 2" xfId="28685"/>
    <cellStyle name="Tusenskille 2 6 28 2 2" xfId="36153"/>
    <cellStyle name="Tusenskille 2 6 28 3" xfId="30532"/>
    <cellStyle name="Tusenskille 2 6 28 3 2" xfId="36152"/>
    <cellStyle name="Tusenskille 2 6 28 4" xfId="28684"/>
    <cellStyle name="Tusenskille 2 6 29" xfId="2161"/>
    <cellStyle name="Tusenskille 2 6 29 2" xfId="28687"/>
    <cellStyle name="Tusenskille 2 6 29 2 2" xfId="36151"/>
    <cellStyle name="Tusenskille 2 6 29 3" xfId="30533"/>
    <cellStyle name="Tusenskille 2 6 29 3 2" xfId="36150"/>
    <cellStyle name="Tusenskille 2 6 29 4" xfId="28686"/>
    <cellStyle name="Tusenskille 2 6 3" xfId="2162"/>
    <cellStyle name="Tusenskille 2 6 3 2" xfId="2163"/>
    <cellStyle name="Tusenskille 2 6 3 2 2" xfId="28690"/>
    <cellStyle name="Tusenskille 2 6 3 2 2 2" xfId="36149"/>
    <cellStyle name="Tusenskille 2 6 3 2 3" xfId="28691"/>
    <cellStyle name="Tusenskille 2 6 3 2 3 2" xfId="36148"/>
    <cellStyle name="Tusenskille 2 6 3 2 4" xfId="30535"/>
    <cellStyle name="Tusenskille 2 6 3 2 4 2" xfId="36147"/>
    <cellStyle name="Tusenskille 2 6 3 2 5" xfId="28689"/>
    <cellStyle name="Tusenskille 2 6 3 3" xfId="28692"/>
    <cellStyle name="Tusenskille 2 6 3 3 2" xfId="28693"/>
    <cellStyle name="Tusenskille 2 6 3 3 2 2" xfId="36146"/>
    <cellStyle name="Tusenskille 2 6 3 3 3" xfId="36145"/>
    <cellStyle name="Tusenskille 2 6 3 4" xfId="28694"/>
    <cellStyle name="Tusenskille 2 6 3 4 2" xfId="36144"/>
    <cellStyle name="Tusenskille 2 6 3 5" xfId="28695"/>
    <cellStyle name="Tusenskille 2 6 3 5 2" xfId="4063"/>
    <cellStyle name="Tusenskille 2 6 3 6" xfId="30534"/>
    <cellStyle name="Tusenskille 2 6 3 6 2" xfId="36143"/>
    <cellStyle name="Tusenskille 2 6 3 7" xfId="28688"/>
    <cellStyle name="Tusenskille 2 6 30" xfId="2164"/>
    <cellStyle name="Tusenskille 2 6 30 2" xfId="28697"/>
    <cellStyle name="Tusenskille 2 6 30 2 2" xfId="36138"/>
    <cellStyle name="Tusenskille 2 6 30 3" xfId="30536"/>
    <cellStyle name="Tusenskille 2 6 30 3 2" xfId="56212"/>
    <cellStyle name="Tusenskille 2 6 30 4" xfId="28696"/>
    <cellStyle name="Tusenskille 2 6 31" xfId="2165"/>
    <cellStyle name="Tusenskille 2 6 31 2" xfId="28699"/>
    <cellStyle name="Tusenskille 2 6 31 2 2" xfId="36142"/>
    <cellStyle name="Tusenskille 2 6 31 3" xfId="30537"/>
    <cellStyle name="Tusenskille 2 6 31 3 2" xfId="36141"/>
    <cellStyle name="Tusenskille 2 6 31 4" xfId="28698"/>
    <cellStyle name="Tusenskille 2 6 32" xfId="2166"/>
    <cellStyle name="Tusenskille 2 6 32 2" xfId="28701"/>
    <cellStyle name="Tusenskille 2 6 32 2 2" xfId="36140"/>
    <cellStyle name="Tusenskille 2 6 32 3" xfId="30538"/>
    <cellStyle name="Tusenskille 2 6 32 3 2" xfId="36139"/>
    <cellStyle name="Tusenskille 2 6 32 4" xfId="28700"/>
    <cellStyle name="Tusenskille 2 6 33" xfId="2167"/>
    <cellStyle name="Tusenskille 2 6 33 2" xfId="28703"/>
    <cellStyle name="Tusenskille 2 6 33 2 2" xfId="32046"/>
    <cellStyle name="Tusenskille 2 6 33 3" xfId="30539"/>
    <cellStyle name="Tusenskille 2 6 33 3 2" xfId="32045"/>
    <cellStyle name="Tusenskille 2 6 33 4" xfId="28702"/>
    <cellStyle name="Tusenskille 2 6 34" xfId="2168"/>
    <cellStyle name="Tusenskille 2 6 34 2" xfId="28705"/>
    <cellStyle name="Tusenskille 2 6 34 2 2" xfId="36137"/>
    <cellStyle name="Tusenskille 2 6 34 3" xfId="30540"/>
    <cellStyle name="Tusenskille 2 6 34 3 2" xfId="36136"/>
    <cellStyle name="Tusenskille 2 6 34 4" xfId="28704"/>
    <cellStyle name="Tusenskille 2 6 35" xfId="2169"/>
    <cellStyle name="Tusenskille 2 6 35 2" xfId="28707"/>
    <cellStyle name="Tusenskille 2 6 35 2 2" xfId="36135"/>
    <cellStyle name="Tusenskille 2 6 35 3" xfId="30541"/>
    <cellStyle name="Tusenskille 2 6 35 3 2" xfId="36134"/>
    <cellStyle name="Tusenskille 2 6 35 4" xfId="28706"/>
    <cellStyle name="Tusenskille 2 6 36" xfId="2170"/>
    <cellStyle name="Tusenskille 2 6 36 2" xfId="28709"/>
    <cellStyle name="Tusenskille 2 6 36 2 2" xfId="36133"/>
    <cellStyle name="Tusenskille 2 6 36 3" xfId="30542"/>
    <cellStyle name="Tusenskille 2 6 36 3 2" xfId="36132"/>
    <cellStyle name="Tusenskille 2 6 36 4" xfId="28708"/>
    <cellStyle name="Tusenskille 2 6 37" xfId="2171"/>
    <cellStyle name="Tusenskille 2 6 37 2" xfId="28711"/>
    <cellStyle name="Tusenskille 2 6 37 2 2" xfId="36131"/>
    <cellStyle name="Tusenskille 2 6 37 3" xfId="30543"/>
    <cellStyle name="Tusenskille 2 6 37 3 2" xfId="36130"/>
    <cellStyle name="Tusenskille 2 6 37 4" xfId="28710"/>
    <cellStyle name="Tusenskille 2 6 38" xfId="2172"/>
    <cellStyle name="Tusenskille 2 6 38 2" xfId="28713"/>
    <cellStyle name="Tusenskille 2 6 38 2 2" xfId="36129"/>
    <cellStyle name="Tusenskille 2 6 38 3" xfId="30544"/>
    <cellStyle name="Tusenskille 2 6 38 3 2" xfId="36128"/>
    <cellStyle name="Tusenskille 2 6 38 4" xfId="28712"/>
    <cellStyle name="Tusenskille 2 6 39" xfId="2173"/>
    <cellStyle name="Tusenskille 2 6 39 2" xfId="28715"/>
    <cellStyle name="Tusenskille 2 6 39 2 2" xfId="36127"/>
    <cellStyle name="Tusenskille 2 6 39 3" xfId="30545"/>
    <cellStyle name="Tusenskille 2 6 39 3 2" xfId="36126"/>
    <cellStyle name="Tusenskille 2 6 39 4" xfId="28714"/>
    <cellStyle name="Tusenskille 2 6 4" xfId="2174"/>
    <cellStyle name="Tusenskille 2 6 4 2" xfId="2175"/>
    <cellStyle name="Tusenskille 2 6 4 2 2" xfId="28718"/>
    <cellStyle name="Tusenskille 2 6 4 2 2 2" xfId="34695"/>
    <cellStyle name="Tusenskille 2 6 4 2 3" xfId="28719"/>
    <cellStyle name="Tusenskille 2 6 4 2 3 2" xfId="36125"/>
    <cellStyle name="Tusenskille 2 6 4 2 4" xfId="30547"/>
    <cellStyle name="Tusenskille 2 6 4 2 4 2" xfId="36124"/>
    <cellStyle name="Tusenskille 2 6 4 2 5" xfId="28717"/>
    <cellStyle name="Tusenskille 2 6 4 3" xfId="28720"/>
    <cellStyle name="Tusenskille 2 6 4 3 2" xfId="28721"/>
    <cellStyle name="Tusenskille 2 6 4 3 2 2" xfId="36123"/>
    <cellStyle name="Tusenskille 2 6 4 3 3" xfId="31939"/>
    <cellStyle name="Tusenskille 2 6 4 4" xfId="28722"/>
    <cellStyle name="Tusenskille 2 6 4 4 2" xfId="36155"/>
    <cellStyle name="Tusenskille 2 6 4 5" xfId="28723"/>
    <cellStyle name="Tusenskille 2 6 4 5 2" xfId="33363"/>
    <cellStyle name="Tusenskille 2 6 4 6" xfId="30546"/>
    <cellStyle name="Tusenskille 2 6 4 6 2" xfId="36121"/>
    <cellStyle name="Tusenskille 2 6 4 7" xfId="28716"/>
    <cellStyle name="Tusenskille 2 6 40" xfId="2176"/>
    <cellStyle name="Tusenskille 2 6 40 2" xfId="28725"/>
    <cellStyle name="Tusenskille 2 6 40 2 2" xfId="31938"/>
    <cellStyle name="Tusenskille 2 6 40 3" xfId="30548"/>
    <cellStyle name="Tusenskille 2 6 40 3 2" xfId="36122"/>
    <cellStyle name="Tusenskille 2 6 40 4" xfId="28724"/>
    <cellStyle name="Tusenskille 2 6 41" xfId="28726"/>
    <cellStyle name="Tusenskille 2 6 41 2" xfId="53731"/>
    <cellStyle name="Tusenskille 2 6 42" xfId="30510"/>
    <cellStyle name="Tusenskille 2 6 42 2" xfId="36119"/>
    <cellStyle name="Tusenskille 2 6 43" xfId="28632"/>
    <cellStyle name="Tusenskille 2 6 44" xfId="36118"/>
    <cellStyle name="Tusenskille 2 6 45" xfId="3775"/>
    <cellStyle name="Tusenskille 2 6 5" xfId="2177"/>
    <cellStyle name="Tusenskille 2 6 5 2" xfId="2178"/>
    <cellStyle name="Tusenskille 2 6 5 2 2" xfId="28729"/>
    <cellStyle name="Tusenskille 2 6 5 2 2 2" xfId="36117"/>
    <cellStyle name="Tusenskille 2 6 5 2 3" xfId="28730"/>
    <cellStyle name="Tusenskille 2 6 5 2 3 2" xfId="36116"/>
    <cellStyle name="Tusenskille 2 6 5 2 4" xfId="30550"/>
    <cellStyle name="Tusenskille 2 6 5 2 4 2" xfId="36115"/>
    <cellStyle name="Tusenskille 2 6 5 2 5" xfId="28728"/>
    <cellStyle name="Tusenskille 2 6 5 3" xfId="28731"/>
    <cellStyle name="Tusenskille 2 6 5 3 2" xfId="28732"/>
    <cellStyle name="Tusenskille 2 6 5 3 2 2" xfId="36114"/>
    <cellStyle name="Tusenskille 2 6 5 3 3" xfId="36113"/>
    <cellStyle name="Tusenskille 2 6 5 4" xfId="28733"/>
    <cellStyle name="Tusenskille 2 6 5 4 2" xfId="54391"/>
    <cellStyle name="Tusenskille 2 6 5 5" xfId="28734"/>
    <cellStyle name="Tusenskille 2 6 5 5 2" xfId="36106"/>
    <cellStyle name="Tusenskille 2 6 5 6" xfId="30549"/>
    <cellStyle name="Tusenskille 2 6 5 6 2" xfId="36112"/>
    <cellStyle name="Tusenskille 2 6 5 7" xfId="28727"/>
    <cellStyle name="Tusenskille 2 6 6" xfId="2179"/>
    <cellStyle name="Tusenskille 2 6 6 2" xfId="28736"/>
    <cellStyle name="Tusenskille 2 6 6 2 2" xfId="28737"/>
    <cellStyle name="Tusenskille 2 6 6 2 2 2" xfId="36111"/>
    <cellStyle name="Tusenskille 2 6 6 2 3" xfId="28738"/>
    <cellStyle name="Tusenskille 2 6 6 2 3 2" xfId="36110"/>
    <cellStyle name="Tusenskille 2 6 6 2 4" xfId="36109"/>
    <cellStyle name="Tusenskille 2 6 6 3" xfId="28739"/>
    <cellStyle name="Tusenskille 2 6 6 3 2" xfId="28740"/>
    <cellStyle name="Tusenskille 2 6 6 3 2 2" xfId="36108"/>
    <cellStyle name="Tusenskille 2 6 6 3 3" xfId="36107"/>
    <cellStyle name="Tusenskille 2 6 6 4" xfId="28741"/>
    <cellStyle name="Tusenskille 2 6 6 4 2" xfId="34694"/>
    <cellStyle name="Tusenskille 2 6 6 5" xfId="28742"/>
    <cellStyle name="Tusenskille 2 6 6 5 2" xfId="31757"/>
    <cellStyle name="Tusenskille 2 6 6 6" xfId="28743"/>
    <cellStyle name="Tusenskille 2 6 6 6 2" xfId="54702"/>
    <cellStyle name="Tusenskille 2 6 6 7" xfId="30551"/>
    <cellStyle name="Tusenskille 2 6 6 7 2" xfId="36105"/>
    <cellStyle name="Tusenskille 2 6 6 8" xfId="28735"/>
    <cellStyle name="Tusenskille 2 6 7" xfId="2180"/>
    <cellStyle name="Tusenskille 2 6 7 2" xfId="28745"/>
    <cellStyle name="Tusenskille 2 6 7 2 2" xfId="36104"/>
    <cellStyle name="Tusenskille 2 6 7 3" xfId="28746"/>
    <cellStyle name="Tusenskille 2 6 7 3 2" xfId="36103"/>
    <cellStyle name="Tusenskille 2 6 7 4" xfId="30552"/>
    <cellStyle name="Tusenskille 2 6 7 4 2" xfId="36102"/>
    <cellStyle name="Tusenskille 2 6 7 5" xfId="28744"/>
    <cellStyle name="Tusenskille 2 6 8" xfId="2181"/>
    <cellStyle name="Tusenskille 2 6 8 2" xfId="28748"/>
    <cellStyle name="Tusenskille 2 6 8 2 2" xfId="36101"/>
    <cellStyle name="Tusenskille 2 6 8 3" xfId="28749"/>
    <cellStyle name="Tusenskille 2 6 8 3 2" xfId="36100"/>
    <cellStyle name="Tusenskille 2 6 8 4" xfId="30553"/>
    <cellStyle name="Tusenskille 2 6 8 4 2" xfId="36082"/>
    <cellStyle name="Tusenskille 2 6 8 5" xfId="28747"/>
    <cellStyle name="Tusenskille 2 6 9" xfId="2182"/>
    <cellStyle name="Tusenskille 2 6 9 2" xfId="28751"/>
    <cellStyle name="Tusenskille 2 6 9 2 2" xfId="56211"/>
    <cellStyle name="Tusenskille 2 6 9 3" xfId="28752"/>
    <cellStyle name="Tusenskille 2 6 9 3 2" xfId="36099"/>
    <cellStyle name="Tusenskille 2 6 9 4" xfId="30554"/>
    <cellStyle name="Tusenskille 2 6 9 4 2" xfId="36098"/>
    <cellStyle name="Tusenskille 2 6 9 5" xfId="28750"/>
    <cellStyle name="Tusenskille 2 6_Risikomatrise samlet 2012" xfId="28753"/>
    <cellStyle name="Tusenskille 2 60" xfId="2183"/>
    <cellStyle name="Tusenskille 2 60 2" xfId="28755"/>
    <cellStyle name="Tusenskille 2 60 2 2" xfId="30729"/>
    <cellStyle name="Tusenskille 2 60 3" xfId="30555"/>
    <cellStyle name="Tusenskille 2 60 3 2" xfId="36097"/>
    <cellStyle name="Tusenskille 2 60 4" xfId="28754"/>
    <cellStyle name="Tusenskille 2 60 5" xfId="36096"/>
    <cellStyle name="Tusenskille 2 60 6" xfId="3777"/>
    <cellStyle name="Tusenskille 2 61" xfId="2184"/>
    <cellStyle name="Tusenskille 2 61 2" xfId="28757"/>
    <cellStyle name="Tusenskille 2 61 2 2" xfId="36095"/>
    <cellStyle name="Tusenskille 2 61 3" xfId="30556"/>
    <cellStyle name="Tusenskille 2 61 3 2" xfId="36120"/>
    <cellStyle name="Tusenskille 2 61 4" xfId="28756"/>
    <cellStyle name="Tusenskille 2 61 5" xfId="36093"/>
    <cellStyle name="Tusenskille 2 61 6" xfId="3778"/>
    <cellStyle name="Tusenskille 2 62" xfId="2185"/>
    <cellStyle name="Tusenskille 2 62 2" xfId="28759"/>
    <cellStyle name="Tusenskille 2 62 2 2" xfId="36092"/>
    <cellStyle name="Tusenskille 2 62 3" xfId="30557"/>
    <cellStyle name="Tusenskille 2 62 3 2" xfId="36091"/>
    <cellStyle name="Tusenskille 2 62 4" xfId="28758"/>
    <cellStyle name="Tusenskille 2 62 5" xfId="36090"/>
    <cellStyle name="Tusenskille 2 62 6" xfId="3779"/>
    <cellStyle name="Tusenskille 2 63" xfId="2186"/>
    <cellStyle name="Tusenskille 2 63 2" xfId="28761"/>
    <cellStyle name="Tusenskille 2 63 2 2" xfId="36089"/>
    <cellStyle name="Tusenskille 2 63 3" xfId="30558"/>
    <cellStyle name="Tusenskille 2 63 3 2" xfId="36088"/>
    <cellStyle name="Tusenskille 2 63 4" xfId="28760"/>
    <cellStyle name="Tusenskille 2 63 5" xfId="36087"/>
    <cellStyle name="Tusenskille 2 63 6" xfId="3780"/>
    <cellStyle name="Tusenskille 2 64" xfId="2187"/>
    <cellStyle name="Tusenskille 2 64 2" xfId="28763"/>
    <cellStyle name="Tusenskille 2 64 2 2" xfId="36086"/>
    <cellStyle name="Tusenskille 2 64 3" xfId="30559"/>
    <cellStyle name="Tusenskille 2 64 3 2" xfId="36085"/>
    <cellStyle name="Tusenskille 2 64 4" xfId="28762"/>
    <cellStyle name="Tusenskille 2 64 5" xfId="36084"/>
    <cellStyle name="Tusenskille 2 64 6" xfId="3781"/>
    <cellStyle name="Tusenskille 2 65" xfId="28764"/>
    <cellStyle name="Tusenskille 2 65 2" xfId="36083"/>
    <cellStyle name="Tusenskille 2 66" xfId="32044"/>
    <cellStyle name="Tusenskille 2 67" xfId="57686"/>
    <cellStyle name="Tusenskille 2 7" xfId="2188"/>
    <cellStyle name="Tusenskille 2 7 10" xfId="2189"/>
    <cellStyle name="Tusenskille 2 7 10 2" xfId="28767"/>
    <cellStyle name="Tusenskille 2 7 10 2 2" xfId="54398"/>
    <cellStyle name="Tusenskille 2 7 10 3" xfId="30561"/>
    <cellStyle name="Tusenskille 2 7 10 3 2" xfId="36081"/>
    <cellStyle name="Tusenskille 2 7 10 4" xfId="28766"/>
    <cellStyle name="Tusenskille 2 7 11" xfId="2190"/>
    <cellStyle name="Tusenskille 2 7 11 2" xfId="28769"/>
    <cellStyle name="Tusenskille 2 7 11 2 2" xfId="36080"/>
    <cellStyle name="Tusenskille 2 7 11 3" xfId="30562"/>
    <cellStyle name="Tusenskille 2 7 11 3 2" xfId="36079"/>
    <cellStyle name="Tusenskille 2 7 11 4" xfId="28768"/>
    <cellStyle name="Tusenskille 2 7 12" xfId="2191"/>
    <cellStyle name="Tusenskille 2 7 12 2" xfId="28771"/>
    <cellStyle name="Tusenskille 2 7 12 2 2" xfId="36078"/>
    <cellStyle name="Tusenskille 2 7 12 3" xfId="30563"/>
    <cellStyle name="Tusenskille 2 7 12 3 2" xfId="36077"/>
    <cellStyle name="Tusenskille 2 7 12 4" xfId="28770"/>
    <cellStyle name="Tusenskille 2 7 13" xfId="2192"/>
    <cellStyle name="Tusenskille 2 7 13 2" xfId="28773"/>
    <cellStyle name="Tusenskille 2 7 13 2 2" xfId="36076"/>
    <cellStyle name="Tusenskille 2 7 13 3" xfId="30564"/>
    <cellStyle name="Tusenskille 2 7 13 3 2" xfId="36075"/>
    <cellStyle name="Tusenskille 2 7 13 4" xfId="28772"/>
    <cellStyle name="Tusenskille 2 7 14" xfId="2193"/>
    <cellStyle name="Tusenskille 2 7 14 2" xfId="28775"/>
    <cellStyle name="Tusenskille 2 7 14 2 2" xfId="36074"/>
    <cellStyle name="Tusenskille 2 7 14 3" xfId="30565"/>
    <cellStyle name="Tusenskille 2 7 14 3 2" xfId="36073"/>
    <cellStyle name="Tusenskille 2 7 14 4" xfId="28774"/>
    <cellStyle name="Tusenskille 2 7 15" xfId="2194"/>
    <cellStyle name="Tusenskille 2 7 15 2" xfId="28777"/>
    <cellStyle name="Tusenskille 2 7 15 2 2" xfId="36072"/>
    <cellStyle name="Tusenskille 2 7 15 3" xfId="30566"/>
    <cellStyle name="Tusenskille 2 7 15 3 2" xfId="36071"/>
    <cellStyle name="Tusenskille 2 7 15 4" xfId="28776"/>
    <cellStyle name="Tusenskille 2 7 16" xfId="2195"/>
    <cellStyle name="Tusenskille 2 7 16 2" xfId="28779"/>
    <cellStyle name="Tusenskille 2 7 16 2 2" xfId="36070"/>
    <cellStyle name="Tusenskille 2 7 16 3" xfId="30567"/>
    <cellStyle name="Tusenskille 2 7 16 3 2" xfId="36069"/>
    <cellStyle name="Tusenskille 2 7 16 4" xfId="28778"/>
    <cellStyle name="Tusenskille 2 7 17" xfId="2196"/>
    <cellStyle name="Tusenskille 2 7 17 2" xfId="28781"/>
    <cellStyle name="Tusenskille 2 7 17 2 2" xfId="36068"/>
    <cellStyle name="Tusenskille 2 7 17 3" xfId="30568"/>
    <cellStyle name="Tusenskille 2 7 17 3 2" xfId="36067"/>
    <cellStyle name="Tusenskille 2 7 17 4" xfId="28780"/>
    <cellStyle name="Tusenskille 2 7 18" xfId="2197"/>
    <cellStyle name="Tusenskille 2 7 18 2" xfId="28783"/>
    <cellStyle name="Tusenskille 2 7 18 2 2" xfId="36066"/>
    <cellStyle name="Tusenskille 2 7 18 3" xfId="30569"/>
    <cellStyle name="Tusenskille 2 7 18 3 2" xfId="36065"/>
    <cellStyle name="Tusenskille 2 7 18 4" xfId="28782"/>
    <cellStyle name="Tusenskille 2 7 19" xfId="2198"/>
    <cellStyle name="Tusenskille 2 7 19 2" xfId="28785"/>
    <cellStyle name="Tusenskille 2 7 19 2 2" xfId="36064"/>
    <cellStyle name="Tusenskille 2 7 19 3" xfId="30570"/>
    <cellStyle name="Tusenskille 2 7 19 3 2" xfId="36063"/>
    <cellStyle name="Tusenskille 2 7 19 4" xfId="28784"/>
    <cellStyle name="Tusenskille 2 7 2" xfId="2199"/>
    <cellStyle name="Tusenskille 2 7 2 2" xfId="2200"/>
    <cellStyle name="Tusenskille 2 7 2 2 2" xfId="28788"/>
    <cellStyle name="Tusenskille 2 7 2 2 2 2" xfId="55478"/>
    <cellStyle name="Tusenskille 2 7 2 2 3" xfId="28789"/>
    <cellStyle name="Tusenskille 2 7 2 2 3 2" xfId="36061"/>
    <cellStyle name="Tusenskille 2 7 2 2 4" xfId="30572"/>
    <cellStyle name="Tusenskille 2 7 2 2 4 2" xfId="36060"/>
    <cellStyle name="Tusenskille 2 7 2 2 5" xfId="28787"/>
    <cellStyle name="Tusenskille 2 7 2 2 6" xfId="36059"/>
    <cellStyle name="Tusenskille 2 7 2 2 7" xfId="3783"/>
    <cellStyle name="Tusenskille 2 7 2 3" xfId="28790"/>
    <cellStyle name="Tusenskille 2 7 2 3 2" xfId="28791"/>
    <cellStyle name="Tusenskille 2 7 2 3 2 2" xfId="36058"/>
    <cellStyle name="Tusenskille 2 7 2 3 3" xfId="28792"/>
    <cellStyle name="Tusenskille 2 7 2 3 3 2" xfId="36057"/>
    <cellStyle name="Tusenskille 2 7 2 3 4" xfId="36056"/>
    <cellStyle name="Tusenskille 2 7 2 4" xfId="28793"/>
    <cellStyle name="Tusenskille 2 7 2 4 2" xfId="36055"/>
    <cellStyle name="Tusenskille 2 7 2 5" xfId="30571"/>
    <cellStyle name="Tusenskille 2 7 2 5 2" xfId="36054"/>
    <cellStyle name="Tusenskille 2 7 2 6" xfId="28786"/>
    <cellStyle name="Tusenskille 2 7 20" xfId="2201"/>
    <cellStyle name="Tusenskille 2 7 20 2" xfId="28795"/>
    <cellStyle name="Tusenskille 2 7 20 2 2" xfId="36053"/>
    <cellStyle name="Tusenskille 2 7 20 3" xfId="30573"/>
    <cellStyle name="Tusenskille 2 7 20 3 2" xfId="36052"/>
    <cellStyle name="Tusenskille 2 7 20 4" xfId="28794"/>
    <cellStyle name="Tusenskille 2 7 21" xfId="2202"/>
    <cellStyle name="Tusenskille 2 7 21 2" xfId="28797"/>
    <cellStyle name="Tusenskille 2 7 21 2 2" xfId="36051"/>
    <cellStyle name="Tusenskille 2 7 21 3" xfId="30574"/>
    <cellStyle name="Tusenskille 2 7 21 3 2" xfId="36050"/>
    <cellStyle name="Tusenskille 2 7 21 4" xfId="28796"/>
    <cellStyle name="Tusenskille 2 7 22" xfId="2203"/>
    <cellStyle name="Tusenskille 2 7 22 2" xfId="28799"/>
    <cellStyle name="Tusenskille 2 7 22 2 2" xfId="31937"/>
    <cellStyle name="Tusenskille 2 7 22 3" xfId="30575"/>
    <cellStyle name="Tusenskille 2 7 22 3 2" xfId="36094"/>
    <cellStyle name="Tusenskille 2 7 22 4" xfId="28798"/>
    <cellStyle name="Tusenskille 2 7 23" xfId="2204"/>
    <cellStyle name="Tusenskille 2 7 23 2" xfId="28801"/>
    <cellStyle name="Tusenskille 2 7 23 2 2" xfId="36049"/>
    <cellStyle name="Tusenskille 2 7 23 3" xfId="30576"/>
    <cellStyle name="Tusenskille 2 7 23 3 2" xfId="55514"/>
    <cellStyle name="Tusenskille 2 7 23 4" xfId="28800"/>
    <cellStyle name="Tusenskille 2 7 24" xfId="2205"/>
    <cellStyle name="Tusenskille 2 7 24 2" xfId="28803"/>
    <cellStyle name="Tusenskille 2 7 24 2 2" xfId="36047"/>
    <cellStyle name="Tusenskille 2 7 24 3" xfId="30577"/>
    <cellStyle name="Tusenskille 2 7 24 3 2" xfId="36046"/>
    <cellStyle name="Tusenskille 2 7 24 4" xfId="28802"/>
    <cellStyle name="Tusenskille 2 7 25" xfId="2206"/>
    <cellStyle name="Tusenskille 2 7 25 2" xfId="28805"/>
    <cellStyle name="Tusenskille 2 7 25 2 2" xfId="36045"/>
    <cellStyle name="Tusenskille 2 7 25 3" xfId="30578"/>
    <cellStyle name="Tusenskille 2 7 25 3 2" xfId="36044"/>
    <cellStyle name="Tusenskille 2 7 25 4" xfId="28804"/>
    <cellStyle name="Tusenskille 2 7 26" xfId="2207"/>
    <cellStyle name="Tusenskille 2 7 26 2" xfId="28807"/>
    <cellStyle name="Tusenskille 2 7 26 2 2" xfId="36043"/>
    <cellStyle name="Tusenskille 2 7 26 3" xfId="30579"/>
    <cellStyle name="Tusenskille 2 7 26 3 2" xfId="36042"/>
    <cellStyle name="Tusenskille 2 7 26 4" xfId="28806"/>
    <cellStyle name="Tusenskille 2 7 27" xfId="2208"/>
    <cellStyle name="Tusenskille 2 7 27 2" xfId="28809"/>
    <cellStyle name="Tusenskille 2 7 27 2 2" xfId="36040"/>
    <cellStyle name="Tusenskille 2 7 27 3" xfId="30580"/>
    <cellStyle name="Tusenskille 2 7 27 3 2" xfId="36041"/>
    <cellStyle name="Tusenskille 2 7 27 4" xfId="28808"/>
    <cellStyle name="Tusenskille 2 7 28" xfId="2209"/>
    <cellStyle name="Tusenskille 2 7 28 2" xfId="28811"/>
    <cellStyle name="Tusenskille 2 7 28 2 2" xfId="33683"/>
    <cellStyle name="Tusenskille 2 7 28 3" xfId="30581"/>
    <cellStyle name="Tusenskille 2 7 28 3 2" xfId="36048"/>
    <cellStyle name="Tusenskille 2 7 28 4" xfId="28810"/>
    <cellStyle name="Tusenskille 2 7 29" xfId="2210"/>
    <cellStyle name="Tusenskille 2 7 29 2" xfId="28813"/>
    <cellStyle name="Tusenskille 2 7 29 2 2" xfId="4064"/>
    <cellStyle name="Tusenskille 2 7 29 3" xfId="30582"/>
    <cellStyle name="Tusenskille 2 7 29 3 2" xfId="53729"/>
    <cellStyle name="Tusenskille 2 7 29 4" xfId="28812"/>
    <cellStyle name="Tusenskille 2 7 3" xfId="2211"/>
    <cellStyle name="Tusenskille 2 7 3 2" xfId="28815"/>
    <cellStyle name="Tusenskille 2 7 3 2 2" xfId="35974"/>
    <cellStyle name="Tusenskille 2 7 3 3" xfId="28816"/>
    <cellStyle name="Tusenskille 2 7 3 3 2" xfId="56210"/>
    <cellStyle name="Tusenskille 2 7 3 4" xfId="30583"/>
    <cellStyle name="Tusenskille 2 7 3 4 2" xfId="36038"/>
    <cellStyle name="Tusenskille 2 7 3 5" xfId="28814"/>
    <cellStyle name="Tusenskille 2 7 30" xfId="2212"/>
    <cellStyle name="Tusenskille 2 7 30 2" xfId="28818"/>
    <cellStyle name="Tusenskille 2 7 30 2 2" xfId="36037"/>
    <cellStyle name="Tusenskille 2 7 30 3" xfId="30584"/>
    <cellStyle name="Tusenskille 2 7 30 3 2" xfId="33682"/>
    <cellStyle name="Tusenskille 2 7 30 4" xfId="28817"/>
    <cellStyle name="Tusenskille 2 7 31" xfId="2213"/>
    <cellStyle name="Tusenskille 2 7 31 2" xfId="28820"/>
    <cellStyle name="Tusenskille 2 7 31 2 2" xfId="36039"/>
    <cellStyle name="Tusenskille 2 7 31 3" xfId="30585"/>
    <cellStyle name="Tusenskille 2 7 31 3 2" xfId="53728"/>
    <cellStyle name="Tusenskille 2 7 31 4" xfId="28819"/>
    <cellStyle name="Tusenskille 2 7 32" xfId="2214"/>
    <cellStyle name="Tusenskille 2 7 32 2" xfId="28822"/>
    <cellStyle name="Tusenskille 2 7 32 2 2" xfId="54701"/>
    <cellStyle name="Tusenskille 2 7 32 3" xfId="30586"/>
    <cellStyle name="Tusenskille 2 7 32 3 2" xfId="36035"/>
    <cellStyle name="Tusenskille 2 7 32 4" xfId="28821"/>
    <cellStyle name="Tusenskille 2 7 33" xfId="2215"/>
    <cellStyle name="Tusenskille 2 7 33 2" xfId="28824"/>
    <cellStyle name="Tusenskille 2 7 33 2 2" xfId="54700"/>
    <cellStyle name="Tusenskille 2 7 33 3" xfId="30587"/>
    <cellStyle name="Tusenskille 2 7 33 3 2" xfId="36034"/>
    <cellStyle name="Tusenskille 2 7 33 4" xfId="28823"/>
    <cellStyle name="Tusenskille 2 7 34" xfId="2216"/>
    <cellStyle name="Tusenskille 2 7 34 2" xfId="28826"/>
    <cellStyle name="Tusenskille 2 7 34 2 2" xfId="31936"/>
    <cellStyle name="Tusenskille 2 7 34 3" xfId="30588"/>
    <cellStyle name="Tusenskille 2 7 34 3 2" xfId="36036"/>
    <cellStyle name="Tusenskille 2 7 34 4" xfId="28825"/>
    <cellStyle name="Tusenskille 2 7 35" xfId="2217"/>
    <cellStyle name="Tusenskille 2 7 35 2" xfId="28828"/>
    <cellStyle name="Tusenskille 2 7 35 2 2" xfId="54699"/>
    <cellStyle name="Tusenskille 2 7 35 3" xfId="30589"/>
    <cellStyle name="Tusenskille 2 7 35 3 2" xfId="36033"/>
    <cellStyle name="Tusenskille 2 7 35 4" xfId="28827"/>
    <cellStyle name="Tusenskille 2 7 36" xfId="2218"/>
    <cellStyle name="Tusenskille 2 7 36 2" xfId="28830"/>
    <cellStyle name="Tusenskille 2 7 36 2 2" xfId="54698"/>
    <cellStyle name="Tusenskille 2 7 36 3" xfId="30590"/>
    <cellStyle name="Tusenskille 2 7 36 3 2" xfId="36032"/>
    <cellStyle name="Tusenskille 2 7 36 4" xfId="28829"/>
    <cellStyle name="Tusenskille 2 7 37" xfId="2219"/>
    <cellStyle name="Tusenskille 2 7 37 2" xfId="28832"/>
    <cellStyle name="Tusenskille 2 7 37 2 2" xfId="54696"/>
    <cellStyle name="Tusenskille 2 7 37 3" xfId="30591"/>
    <cellStyle name="Tusenskille 2 7 37 3 2" xfId="54697"/>
    <cellStyle name="Tusenskille 2 7 37 4" xfId="28831"/>
    <cellStyle name="Tusenskille 2 7 38" xfId="2220"/>
    <cellStyle name="Tusenskille 2 7 38 2" xfId="28834"/>
    <cellStyle name="Tusenskille 2 7 38 2 2" xfId="36031"/>
    <cellStyle name="Tusenskille 2 7 38 3" xfId="30592"/>
    <cellStyle name="Tusenskille 2 7 38 3 2" xfId="4114"/>
    <cellStyle name="Tusenskille 2 7 38 4" xfId="28833"/>
    <cellStyle name="Tusenskille 2 7 39" xfId="2221"/>
    <cellStyle name="Tusenskille 2 7 39 2" xfId="28836"/>
    <cellStyle name="Tusenskille 2 7 39 2 2" xfId="36030"/>
    <cellStyle name="Tusenskille 2 7 39 3" xfId="30593"/>
    <cellStyle name="Tusenskille 2 7 39 3 2" xfId="36027"/>
    <cellStyle name="Tusenskille 2 7 39 4" xfId="28835"/>
    <cellStyle name="Tusenskille 2 7 4" xfId="2222"/>
    <cellStyle name="Tusenskille 2 7 4 2" xfId="28838"/>
    <cellStyle name="Tusenskille 2 7 4 2 2" xfId="54695"/>
    <cellStyle name="Tusenskille 2 7 4 3" xfId="28839"/>
    <cellStyle name="Tusenskille 2 7 4 3 2" xfId="36029"/>
    <cellStyle name="Tusenskille 2 7 4 4" xfId="30594"/>
    <cellStyle name="Tusenskille 2 7 4 4 2" xfId="54694"/>
    <cellStyle name="Tusenskille 2 7 4 5" xfId="28837"/>
    <cellStyle name="Tusenskille 2 7 40" xfId="2223"/>
    <cellStyle name="Tusenskille 2 7 40 2" xfId="28841"/>
    <cellStyle name="Tusenskille 2 7 40 2 2" xfId="36028"/>
    <cellStyle name="Tusenskille 2 7 40 3" xfId="30595"/>
    <cellStyle name="Tusenskille 2 7 40 3 2" xfId="54693"/>
    <cellStyle name="Tusenskille 2 7 40 4" xfId="28840"/>
    <cellStyle name="Tusenskille 2 7 41" xfId="28842"/>
    <cellStyle name="Tusenskille 2 7 41 2" xfId="34693"/>
    <cellStyle name="Tusenskille 2 7 42" xfId="30560"/>
    <cellStyle name="Tusenskille 2 7 42 2" xfId="54692"/>
    <cellStyle name="Tusenskille 2 7 43" xfId="28765"/>
    <cellStyle name="Tusenskille 2 7 44" xfId="36023"/>
    <cellStyle name="Tusenskille 2 7 45" xfId="3782"/>
    <cellStyle name="Tusenskille 2 7 5" xfId="2224"/>
    <cellStyle name="Tusenskille 2 7 5 2" xfId="28844"/>
    <cellStyle name="Tusenskille 2 7 5 2 2" xfId="32043"/>
    <cellStyle name="Tusenskille 2 7 5 3" xfId="28845"/>
    <cellStyle name="Tusenskille 2 7 5 3 2" xfId="36026"/>
    <cellStyle name="Tusenskille 2 7 5 4" xfId="30596"/>
    <cellStyle name="Tusenskille 2 7 5 4 2" xfId="36025"/>
    <cellStyle name="Tusenskille 2 7 5 5" xfId="28843"/>
    <cellStyle name="Tusenskille 2 7 6" xfId="2225"/>
    <cellStyle name="Tusenskille 2 7 6 2" xfId="28847"/>
    <cellStyle name="Tusenskille 2 7 6 2 2" xfId="36024"/>
    <cellStyle name="Tusenskille 2 7 6 3" xfId="30597"/>
    <cellStyle name="Tusenskille 2 7 6 3 2" xfId="54389"/>
    <cellStyle name="Tusenskille 2 7 6 4" xfId="28846"/>
    <cellStyle name="Tusenskille 2 7 7" xfId="2226"/>
    <cellStyle name="Tusenskille 2 7 7 2" xfId="28849"/>
    <cellStyle name="Tusenskille 2 7 7 2 2" xfId="34692"/>
    <cellStyle name="Tusenskille 2 7 7 3" xfId="30598"/>
    <cellStyle name="Tusenskille 2 7 7 3 2" xfId="54691"/>
    <cellStyle name="Tusenskille 2 7 7 4" xfId="28848"/>
    <cellStyle name="Tusenskille 2 7 8" xfId="2227"/>
    <cellStyle name="Tusenskille 2 7 8 2" xfId="28851"/>
    <cellStyle name="Tusenskille 2 7 8 2 2" xfId="36022"/>
    <cellStyle name="Tusenskille 2 7 8 3" xfId="30599"/>
    <cellStyle name="Tusenskille 2 7 8 3 2" xfId="36021"/>
    <cellStyle name="Tusenskille 2 7 8 4" xfId="28850"/>
    <cellStyle name="Tusenskille 2 7 9" xfId="2228"/>
    <cellStyle name="Tusenskille 2 7 9 2" xfId="28853"/>
    <cellStyle name="Tusenskille 2 7 9 2 2" xfId="36020"/>
    <cellStyle name="Tusenskille 2 7 9 3" xfId="30600"/>
    <cellStyle name="Tusenskille 2 7 9 3 2" xfId="36019"/>
    <cellStyle name="Tusenskille 2 7 9 4" xfId="28852"/>
    <cellStyle name="Tusenskille 2 8" xfId="2229"/>
    <cellStyle name="Tusenskille 2 8 10" xfId="3784"/>
    <cellStyle name="Tusenskille 2 8 2" xfId="2230"/>
    <cellStyle name="Tusenskille 2 8 2 2" xfId="2231"/>
    <cellStyle name="Tusenskille 2 8 2 2 2" xfId="28857"/>
    <cellStyle name="Tusenskille 2 8 2 2 2 2" xfId="36018"/>
    <cellStyle name="Tusenskille 2 8 2 2 3" xfId="28858"/>
    <cellStyle name="Tusenskille 2 8 2 2 3 2" xfId="54689"/>
    <cellStyle name="Tusenskille 2 8 2 2 4" xfId="30603"/>
    <cellStyle name="Tusenskille 2 8 2 2 4 2" xfId="36017"/>
    <cellStyle name="Tusenskille 2 8 2 2 5" xfId="28856"/>
    <cellStyle name="Tusenskille 2 8 2 2 6" xfId="36016"/>
    <cellStyle name="Tusenskille 2 8 2 2 7" xfId="3785"/>
    <cellStyle name="Tusenskille 2 8 2 3" xfId="28859"/>
    <cellStyle name="Tusenskille 2 8 2 3 2" xfId="28860"/>
    <cellStyle name="Tusenskille 2 8 2 3 2 2" xfId="54690"/>
    <cellStyle name="Tusenskille 2 8 2 3 3" xfId="28861"/>
    <cellStyle name="Tusenskille 2 8 2 3 3 2" xfId="36015"/>
    <cellStyle name="Tusenskille 2 8 2 3 4" xfId="36014"/>
    <cellStyle name="Tusenskille 2 8 2 4" xfId="28862"/>
    <cellStyle name="Tusenskille 2 8 2 4 2" xfId="36013"/>
    <cellStyle name="Tusenskille 2 8 2 5" xfId="30602"/>
    <cellStyle name="Tusenskille 2 8 2 5 2" xfId="36012"/>
    <cellStyle name="Tusenskille 2 8 2 6" xfId="28855"/>
    <cellStyle name="Tusenskille 2 8 3" xfId="28863"/>
    <cellStyle name="Tusenskille 2 8 3 2" xfId="28864"/>
    <cellStyle name="Tusenskille 2 8 3 2 2" xfId="36011"/>
    <cellStyle name="Tusenskille 2 8 3 3" xfId="28865"/>
    <cellStyle name="Tusenskille 2 8 3 3 2" xfId="36010"/>
    <cellStyle name="Tusenskille 2 8 3 4" xfId="36009"/>
    <cellStyle name="Tusenskille 2 8 4" xfId="28866"/>
    <cellStyle name="Tusenskille 2 8 4 2" xfId="55513"/>
    <cellStyle name="Tusenskille 2 8 5" xfId="28867"/>
    <cellStyle name="Tusenskille 2 8 5 2" xfId="36007"/>
    <cellStyle name="Tusenskille 2 8 6" xfId="28868"/>
    <cellStyle name="Tusenskille 2 8 6 2" xfId="36006"/>
    <cellStyle name="Tusenskille 2 8 7" xfId="30601"/>
    <cellStyle name="Tusenskille 2 8 7 2" xfId="36005"/>
    <cellStyle name="Tusenskille 2 8 8" xfId="28854"/>
    <cellStyle name="Tusenskille 2 8 9" xfId="36004"/>
    <cellStyle name="Tusenskille 2 9" xfId="2232"/>
    <cellStyle name="Tusenskille 2 9 10" xfId="3786"/>
    <cellStyle name="Tusenskille 2 9 2" xfId="2233"/>
    <cellStyle name="Tusenskille 2 9 2 2" xfId="2234"/>
    <cellStyle name="Tusenskille 2 9 2 2 2" xfId="28872"/>
    <cellStyle name="Tusenskille 2 9 2 2 2 2" xfId="30728"/>
    <cellStyle name="Tusenskille 2 9 2 2 3" xfId="28873"/>
    <cellStyle name="Tusenskille 2 9 2 2 3 2" xfId="36003"/>
    <cellStyle name="Tusenskille 2 9 2 2 4" xfId="30606"/>
    <cellStyle name="Tusenskille 2 9 2 2 4 2" xfId="36002"/>
    <cellStyle name="Tusenskille 2 9 2 2 5" xfId="28871"/>
    <cellStyle name="Tusenskille 2 9 2 2 6" xfId="36001"/>
    <cellStyle name="Tusenskille 2 9 2 2 7" xfId="3787"/>
    <cellStyle name="Tusenskille 2 9 2 3" xfId="28874"/>
    <cellStyle name="Tusenskille 2 9 2 3 2" xfId="28875"/>
    <cellStyle name="Tusenskille 2 9 2 3 2 2" xfId="54388"/>
    <cellStyle name="Tusenskille 2 9 2 3 3" xfId="28876"/>
    <cellStyle name="Tusenskille 2 9 2 3 3 2" xfId="36000"/>
    <cellStyle name="Tusenskille 2 9 2 3 4" xfId="35999"/>
    <cellStyle name="Tusenskille 2 9 2 4" xfId="28877"/>
    <cellStyle name="Tusenskille 2 9 2 4 2" xfId="54687"/>
    <cellStyle name="Tusenskille 2 9 2 5" xfId="30605"/>
    <cellStyle name="Tusenskille 2 9 2 5 2" xfId="35998"/>
    <cellStyle name="Tusenskille 2 9 2 6" xfId="28870"/>
    <cellStyle name="Tusenskille 2 9 3" xfId="28878"/>
    <cellStyle name="Tusenskille 2 9 3 2" xfId="28879"/>
    <cellStyle name="Tusenskille 2 9 3 2 2" xfId="35997"/>
    <cellStyle name="Tusenskille 2 9 3 3" xfId="28880"/>
    <cellStyle name="Tusenskille 2 9 3 3 2" xfId="54688"/>
    <cellStyle name="Tusenskille 2 9 3 4" xfId="35996"/>
    <cellStyle name="Tusenskille 2 9 4" xfId="28881"/>
    <cellStyle name="Tusenskille 2 9 4 2" xfId="35995"/>
    <cellStyle name="Tusenskille 2 9 5" xfId="28882"/>
    <cellStyle name="Tusenskille 2 9 5 2" xfId="35994"/>
    <cellStyle name="Tusenskille 2 9 6" xfId="28883"/>
    <cellStyle name="Tusenskille 2 9 6 2" xfId="35993"/>
    <cellStyle name="Tusenskille 2 9 7" xfId="30604"/>
    <cellStyle name="Tusenskille 2 9 7 2" xfId="54685"/>
    <cellStyle name="Tusenskille 2 9 8" xfId="28869"/>
    <cellStyle name="Tusenskille 2 9 9" xfId="35992"/>
    <cellStyle name="Tusenskille 3" xfId="2235"/>
    <cellStyle name="Tusenskille 3 10" xfId="28884"/>
    <cellStyle name="Tusenskille 3 11" xfId="35991"/>
    <cellStyle name="Tusenskille 3 12" xfId="3788"/>
    <cellStyle name="Tusenskille 3 2" xfId="2236"/>
    <cellStyle name="Tusenskille 3 2 10" xfId="54686"/>
    <cellStyle name="Tusenskille 3 2 11" xfId="3789"/>
    <cellStyle name="Tusenskille 3 2 2" xfId="28886"/>
    <cellStyle name="Tusenskille 3 2 2 2" xfId="28887"/>
    <cellStyle name="Tusenskille 3 2 2 2 2" xfId="28888"/>
    <cellStyle name="Tusenskille 3 2 2 2 2 2" xfId="35990"/>
    <cellStyle name="Tusenskille 3 2 2 2 3" xfId="28889"/>
    <cellStyle name="Tusenskille 3 2 2 2 3 2" xfId="35989"/>
    <cellStyle name="Tusenskille 3 2 2 2 4" xfId="35988"/>
    <cellStyle name="Tusenskille 3 2 2 3" xfId="28890"/>
    <cellStyle name="Tusenskille 3 2 2 3 2" xfId="35987"/>
    <cellStyle name="Tusenskille 3 2 2 4" xfId="28891"/>
    <cellStyle name="Tusenskille 3 2 2 4 2" xfId="35986"/>
    <cellStyle name="Tusenskille 3 2 2 5" xfId="28892"/>
    <cellStyle name="Tusenskille 3 2 2 5 2" xfId="35985"/>
    <cellStyle name="Tusenskille 3 2 2 6" xfId="35984"/>
    <cellStyle name="Tusenskille 3 2 2 7" xfId="35983"/>
    <cellStyle name="Tusenskille 3 2 3" xfId="28893"/>
    <cellStyle name="Tusenskille 3 2 3 2" xfId="28894"/>
    <cellStyle name="Tusenskille 3 2 3 2 2" xfId="35982"/>
    <cellStyle name="Tusenskille 3 2 3 3" xfId="28895"/>
    <cellStyle name="Tusenskille 3 2 3 3 2" xfId="30727"/>
    <cellStyle name="Tusenskille 3 2 3 4" xfId="35981"/>
    <cellStyle name="Tusenskille 3 2 3 5" xfId="35980"/>
    <cellStyle name="Tusenskille 3 2 4" xfId="28896"/>
    <cellStyle name="Tusenskille 3 2 4 2" xfId="28897"/>
    <cellStyle name="Tusenskille 3 2 4 2 2" xfId="35979"/>
    <cellStyle name="Tusenskille 3 2 4 3" xfId="35978"/>
    <cellStyle name="Tusenskille 3 2 5" xfId="28898"/>
    <cellStyle name="Tusenskille 3 2 5 2" xfId="35975"/>
    <cellStyle name="Tusenskille 3 2 6" xfId="28899"/>
    <cellStyle name="Tusenskille 3 2 6 2" xfId="35977"/>
    <cellStyle name="Tusenskille 3 2 7" xfId="30608"/>
    <cellStyle name="Tusenskille 3 2 7 2" xfId="30726"/>
    <cellStyle name="Tusenskille 3 2 8" xfId="28885"/>
    <cellStyle name="Tusenskille 3 2 9" xfId="35976"/>
    <cellStyle name="Tusenskille 3 3" xfId="2237"/>
    <cellStyle name="Tusenskille 3 3 10" xfId="3790"/>
    <cellStyle name="Tusenskille 3 3 2" xfId="28901"/>
    <cellStyle name="Tusenskille 3 3 2 2" xfId="28902"/>
    <cellStyle name="Tusenskille 3 3 2 2 2" xfId="28903"/>
    <cellStyle name="Tusenskille 3 3 2 2 2 2" xfId="32042"/>
    <cellStyle name="Tusenskille 3 3 2 2 3" xfId="28904"/>
    <cellStyle name="Tusenskille 3 3 2 2 3 2" xfId="35970"/>
    <cellStyle name="Tusenskille 3 3 2 2 4" xfId="35973"/>
    <cellStyle name="Tusenskille 3 3 2 3" xfId="28905"/>
    <cellStyle name="Tusenskille 3 3 2 3 2" xfId="35972"/>
    <cellStyle name="Tusenskille 3 3 2 4" xfId="28906"/>
    <cellStyle name="Tusenskille 3 3 2 4 2" xfId="30725"/>
    <cellStyle name="Tusenskille 3 3 2 5" xfId="28907"/>
    <cellStyle name="Tusenskille 3 3 2 5 2" xfId="35971"/>
    <cellStyle name="Tusenskille 3 3 2 6" xfId="32041"/>
    <cellStyle name="Tusenskille 3 3 2 7" xfId="35966"/>
    <cellStyle name="Tusenskille 3 3 3" xfId="28908"/>
    <cellStyle name="Tusenskille 3 3 3 2" xfId="28909"/>
    <cellStyle name="Tusenskille 3 3 3 2 2" xfId="56209"/>
    <cellStyle name="Tusenskille 3 3 3 3" xfId="28910"/>
    <cellStyle name="Tusenskille 3 3 3 3 2" xfId="4137"/>
    <cellStyle name="Tusenskille 3 3 3 4" xfId="36008"/>
    <cellStyle name="Tusenskille 3 3 4" xfId="28911"/>
    <cellStyle name="Tusenskille 3 3 4 2" xfId="28912"/>
    <cellStyle name="Tusenskille 3 3 4 2 2" xfId="53727"/>
    <cellStyle name="Tusenskille 3 3 4 3" xfId="35968"/>
    <cellStyle name="Tusenskille 3 3 5" xfId="28913"/>
    <cellStyle name="Tusenskille 3 3 5 2" xfId="35969"/>
    <cellStyle name="Tusenskille 3 3 6" xfId="28914"/>
    <cellStyle name="Tusenskille 3 3 6 2" xfId="35967"/>
    <cellStyle name="Tusenskille 3 3 7" xfId="30609"/>
    <cellStyle name="Tusenskille 3 3 7 2" xfId="32040"/>
    <cellStyle name="Tusenskille 3 3 8" xfId="28900"/>
    <cellStyle name="Tusenskille 3 3 9" xfId="4066"/>
    <cellStyle name="Tusenskille 3 4" xfId="2238"/>
    <cellStyle name="Tusenskille 3 4 10" xfId="3791"/>
    <cellStyle name="Tusenskille 3 4 2" xfId="28916"/>
    <cellStyle name="Tusenskille 3 4 2 2" xfId="28917"/>
    <cellStyle name="Tusenskille 3 4 2 2 2" xfId="28918"/>
    <cellStyle name="Tusenskille 3 4 2 2 2 2" xfId="35718"/>
    <cellStyle name="Tusenskille 3 4 2 2 3" xfId="28919"/>
    <cellStyle name="Tusenskille 3 4 2 2 3 2" xfId="35964"/>
    <cellStyle name="Tusenskille 3 4 2 2 4" xfId="35961"/>
    <cellStyle name="Tusenskille 3 4 2 3" xfId="28920"/>
    <cellStyle name="Tusenskille 3 4 2 3 2" xfId="56207"/>
    <cellStyle name="Tusenskille 3 4 2 4" xfId="28921"/>
    <cellStyle name="Tusenskille 3 4 2 4 2" xfId="35963"/>
    <cellStyle name="Tusenskille 3 4 2 5" xfId="28922"/>
    <cellStyle name="Tusenskille 3 4 2 5 2" xfId="35962"/>
    <cellStyle name="Tusenskille 3 4 2 6" xfId="32039"/>
    <cellStyle name="Tusenskille 3 4 3" xfId="28923"/>
    <cellStyle name="Tusenskille 3 4 3 2" xfId="28924"/>
    <cellStyle name="Tusenskille 3 4 3 2 2" xfId="35960"/>
    <cellStyle name="Tusenskille 3 4 3 3" xfId="28925"/>
    <cellStyle name="Tusenskille 3 4 3 3 2" xfId="35959"/>
    <cellStyle name="Tusenskille 3 4 3 4" xfId="35958"/>
    <cellStyle name="Tusenskille 3 4 4" xfId="28926"/>
    <cellStyle name="Tusenskille 3 4 4 2" xfId="28927"/>
    <cellStyle name="Tusenskille 3 4 4 2 2" xfId="35957"/>
    <cellStyle name="Tusenskille 3 4 4 3" xfId="35956"/>
    <cellStyle name="Tusenskille 3 4 5" xfId="28928"/>
    <cellStyle name="Tusenskille 3 4 5 2" xfId="35951"/>
    <cellStyle name="Tusenskille 3 4 6" xfId="28929"/>
    <cellStyle name="Tusenskille 3 4 6 2" xfId="35955"/>
    <cellStyle name="Tusenskille 3 4 7" xfId="30610"/>
    <cellStyle name="Tusenskille 3 4 7 2" xfId="35954"/>
    <cellStyle name="Tusenskille 3 4 8" xfId="28915"/>
    <cellStyle name="Tusenskille 3 4 9" xfId="35953"/>
    <cellStyle name="Tusenskille 3 5" xfId="2239"/>
    <cellStyle name="Tusenskille 3 5 10" xfId="3792"/>
    <cellStyle name="Tusenskille 3 5 2" xfId="28931"/>
    <cellStyle name="Tusenskille 3 5 2 2" xfId="28932"/>
    <cellStyle name="Tusenskille 3 5 2 2 2" xfId="28933"/>
    <cellStyle name="Tusenskille 3 5 2 2 2 2" xfId="35952"/>
    <cellStyle name="Tusenskille 3 5 2 2 3" xfId="28934"/>
    <cellStyle name="Tusenskille 3 5 2 2 3 2" xfId="34691"/>
    <cellStyle name="Tusenskille 3 5 2 2 4" xfId="35950"/>
    <cellStyle name="Tusenskille 3 5 2 3" xfId="28935"/>
    <cellStyle name="Tusenskille 3 5 2 3 2" xfId="35949"/>
    <cellStyle name="Tusenskille 3 5 2 4" xfId="28936"/>
    <cellStyle name="Tusenskille 3 5 2 4 2" xfId="35948"/>
    <cellStyle name="Tusenskille 3 5 2 5" xfId="28937"/>
    <cellStyle name="Tusenskille 3 5 2 5 2" xfId="35947"/>
    <cellStyle name="Tusenskille 3 5 2 6" xfId="35946"/>
    <cellStyle name="Tusenskille 3 5 3" xfId="28938"/>
    <cellStyle name="Tusenskille 3 5 3 2" xfId="28939"/>
    <cellStyle name="Tusenskille 3 5 3 2 2" xfId="35945"/>
    <cellStyle name="Tusenskille 3 5 3 3" xfId="28940"/>
    <cellStyle name="Tusenskille 3 5 3 3 2" xfId="35944"/>
    <cellStyle name="Tusenskille 3 5 3 4" xfId="35943"/>
    <cellStyle name="Tusenskille 3 5 4" xfId="28941"/>
    <cellStyle name="Tusenskille 3 5 4 2" xfId="28942"/>
    <cellStyle name="Tusenskille 3 5 4 2 2" xfId="35942"/>
    <cellStyle name="Tusenskille 3 5 4 3" xfId="35941"/>
    <cellStyle name="Tusenskille 3 5 5" xfId="28943"/>
    <cellStyle name="Tusenskille 3 5 5 2" xfId="35940"/>
    <cellStyle name="Tusenskille 3 5 6" xfId="28944"/>
    <cellStyle name="Tusenskille 3 5 6 2" xfId="35939"/>
    <cellStyle name="Tusenskille 3 5 7" xfId="30611"/>
    <cellStyle name="Tusenskille 3 5 7 2" xfId="35938"/>
    <cellStyle name="Tusenskille 3 5 8" xfId="28930"/>
    <cellStyle name="Tusenskille 3 5 9" xfId="35937"/>
    <cellStyle name="Tusenskille 3 6" xfId="28945"/>
    <cellStyle name="Tusenskille 3 6 2" xfId="28946"/>
    <cellStyle name="Tusenskille 3 6 2 2" xfId="28947"/>
    <cellStyle name="Tusenskille 3 6 2 2 2" xfId="35936"/>
    <cellStyle name="Tusenskille 3 6 2 3" xfId="30723"/>
    <cellStyle name="Tusenskille 3 6 3" xfId="28948"/>
    <cellStyle name="Tusenskille 3 6 3 2" xfId="35935"/>
    <cellStyle name="Tusenskille 3 6 4" xfId="28949"/>
    <cellStyle name="Tusenskille 3 6 4 2" xfId="35934"/>
    <cellStyle name="Tusenskille 3 6 5" xfId="35933"/>
    <cellStyle name="Tusenskille 3 6 6" xfId="35932"/>
    <cellStyle name="Tusenskille 3 7" xfId="28950"/>
    <cellStyle name="Tusenskille 3 7 2" xfId="28951"/>
    <cellStyle name="Tusenskille 3 7 2 2" xfId="30724"/>
    <cellStyle name="Tusenskille 3 7 3" xfId="53726"/>
    <cellStyle name="Tusenskille 3 8" xfId="28952"/>
    <cellStyle name="Tusenskille 3 8 2" xfId="35930"/>
    <cellStyle name="Tusenskille 3 9" xfId="30607"/>
    <cellStyle name="Tusenskille 3 9 2" xfId="35931"/>
    <cellStyle name="Tusenskille 4" xfId="2240"/>
    <cellStyle name="Tusenskille 4 10" xfId="3793"/>
    <cellStyle name="Tusenskille 4 2" xfId="2241"/>
    <cellStyle name="Tusenskille 4 2 2" xfId="28955"/>
    <cellStyle name="Tusenskille 4 2 2 2" xfId="35929"/>
    <cellStyle name="Tusenskille 4 2 2 3" xfId="35928"/>
    <cellStyle name="Tusenskille 4 2 3" xfId="30613"/>
    <cellStyle name="Tusenskille 4 2 3 2" xfId="35927"/>
    <cellStyle name="Tusenskille 4 2 4" xfId="28954"/>
    <cellStyle name="Tusenskille 4 2 5" xfId="30722"/>
    <cellStyle name="Tusenskille 4 2 6" xfId="35926"/>
    <cellStyle name="Tusenskille 4 2 7" xfId="3794"/>
    <cellStyle name="Tusenskille 4 3" xfId="2242"/>
    <cellStyle name="Tusenskille 4 3 2" xfId="28957"/>
    <cellStyle name="Tusenskille 4 3 2 2" xfId="35925"/>
    <cellStyle name="Tusenskille 4 3 2 3" xfId="35924"/>
    <cellStyle name="Tusenskille 4 3 3" xfId="30614"/>
    <cellStyle name="Tusenskille 4 3 3 2" xfId="35923"/>
    <cellStyle name="Tusenskille 4 3 4" xfId="28956"/>
    <cellStyle name="Tusenskille 4 3 5" xfId="35922"/>
    <cellStyle name="Tusenskille 4 3 6" xfId="30721"/>
    <cellStyle name="Tusenskille 4 3 7" xfId="3795"/>
    <cellStyle name="Tusenskille 4 4" xfId="2243"/>
    <cellStyle name="Tusenskille 4 4 2" xfId="28959"/>
    <cellStyle name="Tusenskille 4 4 2 2" xfId="35921"/>
    <cellStyle name="Tusenskille 4 4 3" xfId="30615"/>
    <cellStyle name="Tusenskille 4 4 3 2" xfId="35920"/>
    <cellStyle name="Tusenskille 4 4 4" xfId="28958"/>
    <cellStyle name="Tusenskille 4 4 5" xfId="35919"/>
    <cellStyle name="Tusenskille 4 4 6" xfId="3796"/>
    <cellStyle name="Tusenskille 4 5" xfId="2244"/>
    <cellStyle name="Tusenskille 4 5 2" xfId="28961"/>
    <cellStyle name="Tusenskille 4 5 2 2" xfId="35918"/>
    <cellStyle name="Tusenskille 4 5 3" xfId="30616"/>
    <cellStyle name="Tusenskille 4 5 3 2" xfId="35917"/>
    <cellStyle name="Tusenskille 4 5 4" xfId="28960"/>
    <cellStyle name="Tusenskille 4 5 5" xfId="30720"/>
    <cellStyle name="Tusenskille 4 5 6" xfId="3797"/>
    <cellStyle name="Tusenskille 4 6" xfId="28962"/>
    <cellStyle name="Tusenskille 4 6 2" xfId="35916"/>
    <cellStyle name="Tusenskille 4 6 2 2" xfId="35915"/>
    <cellStyle name="Tusenskille 4 6 3" xfId="35914"/>
    <cellStyle name="Tusenskille 4 6 4" xfId="35913"/>
    <cellStyle name="Tusenskille 4 6 5" xfId="35912"/>
    <cellStyle name="Tusenskille 4 7" xfId="28963"/>
    <cellStyle name="Tusenskille 4 7 2" xfId="30719"/>
    <cellStyle name="Tusenskille 4 8" xfId="30612"/>
    <cellStyle name="Tusenskille 4 8 2" xfId="35911"/>
    <cellStyle name="Tusenskille 4 9" xfId="28953"/>
    <cellStyle name="Tusenskille 5" xfId="2245"/>
    <cellStyle name="Tusenskille 5 10" xfId="35910"/>
    <cellStyle name="Tusenskille 5 11" xfId="3798"/>
    <cellStyle name="Tusenskille 5 2" xfId="2246"/>
    <cellStyle name="Tusenskille 5 2 2" xfId="28966"/>
    <cellStyle name="Tusenskille 5 2 2 2" xfId="35909"/>
    <cellStyle name="Tusenskille 5 2 2 3" xfId="35908"/>
    <cellStyle name="Tusenskille 5 2 3" xfId="30618"/>
    <cellStyle name="Tusenskille 5 2 3 2" xfId="35907"/>
    <cellStyle name="Tusenskille 5 2 4" xfId="28965"/>
    <cellStyle name="Tusenskille 5 2 5" xfId="35906"/>
    <cellStyle name="Tusenskille 5 2 6" xfId="3799"/>
    <cellStyle name="Tusenskille 5 3" xfId="2247"/>
    <cellStyle name="Tusenskille 5 3 2" xfId="28968"/>
    <cellStyle name="Tusenskille 5 3 2 2" xfId="35905"/>
    <cellStyle name="Tusenskille 5 3 3" xfId="30619"/>
    <cellStyle name="Tusenskille 5 3 3 2" xfId="35904"/>
    <cellStyle name="Tusenskille 5 3 4" xfId="28967"/>
    <cellStyle name="Tusenskille 5 3 5" xfId="35903"/>
    <cellStyle name="Tusenskille 5 3 6" xfId="3800"/>
    <cellStyle name="Tusenskille 5 4" xfId="2248"/>
    <cellStyle name="Tusenskille 5 4 2" xfId="28970"/>
    <cellStyle name="Tusenskille 5 4 2 2" xfId="35902"/>
    <cellStyle name="Tusenskille 5 4 3" xfId="30620"/>
    <cellStyle name="Tusenskille 5 4 3 2" xfId="35901"/>
    <cellStyle name="Tusenskille 5 4 4" xfId="28969"/>
    <cellStyle name="Tusenskille 5 4 5" xfId="35900"/>
    <cellStyle name="Tusenskille 5 4 6" xfId="3801"/>
    <cellStyle name="Tusenskille 5 5" xfId="2249"/>
    <cellStyle name="Tusenskille 5 5 2" xfId="28972"/>
    <cellStyle name="Tusenskille 5 5 2 2" xfId="35899"/>
    <cellStyle name="Tusenskille 5 5 3" xfId="30621"/>
    <cellStyle name="Tusenskille 5 5 3 2" xfId="35898"/>
    <cellStyle name="Tusenskille 5 5 4" xfId="28971"/>
    <cellStyle name="Tusenskille 5 5 5" xfId="35897"/>
    <cellStyle name="Tusenskille 5 5 6" xfId="3802"/>
    <cellStyle name="Tusenskille 5 6" xfId="28973"/>
    <cellStyle name="Tusenskille 5 6 2" xfId="35896"/>
    <cellStyle name="Tusenskille 5 6 3" xfId="35895"/>
    <cellStyle name="Tusenskille 5 7" xfId="28974"/>
    <cellStyle name="Tusenskille 5 7 2" xfId="35894"/>
    <cellStyle name="Tusenskille 5 8" xfId="30617"/>
    <cellStyle name="Tusenskille 5 8 2" xfId="35893"/>
    <cellStyle name="Tusenskille 5 9" xfId="28964"/>
    <cellStyle name="Tusenskille 6" xfId="2250"/>
    <cellStyle name="Tusenskille 6 10" xfId="3803"/>
    <cellStyle name="Tusenskille 6 2" xfId="2251"/>
    <cellStyle name="Tusenskille 6 2 2" xfId="28977"/>
    <cellStyle name="Tusenskille 6 2 2 2" xfId="35892"/>
    <cellStyle name="Tusenskille 6 2 3" xfId="30623"/>
    <cellStyle name="Tusenskille 6 2 3 2" xfId="35891"/>
    <cellStyle name="Tusenskille 6 2 4" xfId="28976"/>
    <cellStyle name="Tusenskille 6 2 5" xfId="35890"/>
    <cellStyle name="Tusenskille 6 2 6" xfId="3804"/>
    <cellStyle name="Tusenskille 6 3" xfId="2252"/>
    <cellStyle name="Tusenskille 6 3 2" xfId="28979"/>
    <cellStyle name="Tusenskille 6 3 2 2" xfId="35889"/>
    <cellStyle name="Tusenskille 6 3 3" xfId="30624"/>
    <cellStyle name="Tusenskille 6 3 3 2" xfId="54387"/>
    <cellStyle name="Tusenskille 6 3 4" xfId="28978"/>
    <cellStyle name="Tusenskille 6 3 5" xfId="35888"/>
    <cellStyle name="Tusenskille 6 3 6" xfId="3805"/>
    <cellStyle name="Tusenskille 6 4" xfId="2253"/>
    <cellStyle name="Tusenskille 6 4 2" xfId="28981"/>
    <cellStyle name="Tusenskille 6 4 2 2" xfId="35887"/>
    <cellStyle name="Tusenskille 6 4 3" xfId="30625"/>
    <cellStyle name="Tusenskille 6 4 3 2" xfId="35886"/>
    <cellStyle name="Tusenskille 6 4 4" xfId="28980"/>
    <cellStyle name="Tusenskille 6 4 5" xfId="35885"/>
    <cellStyle name="Tusenskille 6 4 6" xfId="3806"/>
    <cellStyle name="Tusenskille 6 5" xfId="2254"/>
    <cellStyle name="Tusenskille 6 5 2" xfId="28983"/>
    <cellStyle name="Tusenskille 6 5 2 2" xfId="35884"/>
    <cellStyle name="Tusenskille 6 5 3" xfId="30626"/>
    <cellStyle name="Tusenskille 6 5 3 2" xfId="35883"/>
    <cellStyle name="Tusenskille 6 5 4" xfId="28982"/>
    <cellStyle name="Tusenskille 6 5 5" xfId="35882"/>
    <cellStyle name="Tusenskille 6 5 6" xfId="3807"/>
    <cellStyle name="Tusenskille 6 6" xfId="28984"/>
    <cellStyle name="Tusenskille 6 6 2" xfId="35881"/>
    <cellStyle name="Tusenskille 6 6 3" xfId="35880"/>
    <cellStyle name="Tusenskille 6 7" xfId="30622"/>
    <cellStyle name="Tusenskille 6 7 2" xfId="35879"/>
    <cellStyle name="Tusenskille 6 8" xfId="28975"/>
    <cellStyle name="Tusenskille 6 9" xfId="35878"/>
    <cellStyle name="Tusenskille 7" xfId="35877"/>
    <cellStyle name="Tusenskille 8" xfId="35876"/>
    <cellStyle name="Utdata 2" xfId="2255"/>
    <cellStyle name="Utdata 2 2" xfId="2256"/>
    <cellStyle name="Utdata 2 2 2" xfId="28987"/>
    <cellStyle name="Utdata 2 2 2 2" xfId="35875"/>
    <cellStyle name="Utdata 2 2 3" xfId="28988"/>
    <cellStyle name="Utdata 2 2 3 2" xfId="35874"/>
    <cellStyle name="Utdata 2 2 4" xfId="28989"/>
    <cellStyle name="Utdata 2 2 4 2" xfId="35873"/>
    <cellStyle name="Utdata 2 2 5" xfId="28990"/>
    <cellStyle name="Utdata 2 2 5 2" xfId="35872"/>
    <cellStyle name="Utdata 2 2 6" xfId="30628"/>
    <cellStyle name="Utdata 2 2 6 2" xfId="34690"/>
    <cellStyle name="Utdata 2 2 7" xfId="28986"/>
    <cellStyle name="Utdata 2 3" xfId="2257"/>
    <cellStyle name="Utdata 2 3 2" xfId="28992"/>
    <cellStyle name="Utdata 2 3 2 2" xfId="35871"/>
    <cellStyle name="Utdata 2 3 3" xfId="28993"/>
    <cellStyle name="Utdata 2 3 3 2" xfId="35870"/>
    <cellStyle name="Utdata 2 3 4" xfId="28994"/>
    <cellStyle name="Utdata 2 3 4 2" xfId="35869"/>
    <cellStyle name="Utdata 2 3 5" xfId="28995"/>
    <cellStyle name="Utdata 2 3 5 2" xfId="35868"/>
    <cellStyle name="Utdata 2 3 6" xfId="30629"/>
    <cellStyle name="Utdata 2 3 6 2" xfId="35867"/>
    <cellStyle name="Utdata 2 3 7" xfId="28991"/>
    <cellStyle name="Utdata 2 4" xfId="28996"/>
    <cellStyle name="Utdata 2 4 2" xfId="35866"/>
    <cellStyle name="Utdata 2 5" xfId="28997"/>
    <cellStyle name="Utdata 2 5 2" xfId="35865"/>
    <cellStyle name="Utdata 2 6" xfId="28998"/>
    <cellStyle name="Utdata 2 6 2" xfId="30718"/>
    <cellStyle name="Utdata 2 7" xfId="28999"/>
    <cellStyle name="Utdata 2 7 2" xfId="35864"/>
    <cellStyle name="Utdata 2 8" xfId="30627"/>
    <cellStyle name="Utdata 2 8 2" xfId="35863"/>
    <cellStyle name="Utdata 2 9" xfId="28985"/>
    <cellStyle name="Utdata 3" xfId="2258"/>
    <cellStyle name="Utdata 3 2" xfId="29001"/>
    <cellStyle name="Utdata 3 2 2" xfId="29002"/>
    <cellStyle name="Utdata 3 2 2 2" xfId="35862"/>
    <cellStyle name="Utdata 3 2 3" xfId="29003"/>
    <cellStyle name="Utdata 3 2 3 2" xfId="35861"/>
    <cellStyle name="Utdata 3 2 4" xfId="29004"/>
    <cellStyle name="Utdata 3 2 4 2" xfId="35860"/>
    <cellStyle name="Utdata 3 2 5" xfId="29005"/>
    <cellStyle name="Utdata 3 2 5 2" xfId="35859"/>
    <cellStyle name="Utdata 3 2 6" xfId="30717"/>
    <cellStyle name="Utdata 3 3" xfId="29006"/>
    <cellStyle name="Utdata 3 3 2" xfId="35858"/>
    <cellStyle name="Utdata 3 4" xfId="29007"/>
    <cellStyle name="Utdata 3 4 2" xfId="35857"/>
    <cellStyle name="Utdata 3 5" xfId="29008"/>
    <cellStyle name="Utdata 3 5 2" xfId="55512"/>
    <cellStyle name="Utdata 3 6" xfId="29009"/>
    <cellStyle name="Utdata 3 6 2" xfId="35855"/>
    <cellStyle name="Utdata 3 7" xfId="30630"/>
    <cellStyle name="Utdata 3 7 2" xfId="35854"/>
    <cellStyle name="Utdata 3 8" xfId="29000"/>
    <cellStyle name="Uthevingsfarge1 2" xfId="2259"/>
    <cellStyle name="Uthevingsfarge1 2 2" xfId="2260"/>
    <cellStyle name="Uthevingsfarge1 2 2 2" xfId="29012"/>
    <cellStyle name="Uthevingsfarge1 2 2 2 2" xfId="35853"/>
    <cellStyle name="Uthevingsfarge1 2 2 3" xfId="29013"/>
    <cellStyle name="Uthevingsfarge1 2 2 3 2" xfId="54386"/>
    <cellStyle name="Uthevingsfarge1 2 2 4" xfId="29014"/>
    <cellStyle name="Uthevingsfarge1 2 2 4 2" xfId="35852"/>
    <cellStyle name="Uthevingsfarge1 2 2 5" xfId="29015"/>
    <cellStyle name="Uthevingsfarge1 2 2 5 2" xfId="56206"/>
    <cellStyle name="Uthevingsfarge1 2 2 6" xfId="30632"/>
    <cellStyle name="Uthevingsfarge1 2 2 6 2" xfId="35851"/>
    <cellStyle name="Uthevingsfarge1 2 2 7" xfId="29011"/>
    <cellStyle name="Uthevingsfarge1 2 3" xfId="2261"/>
    <cellStyle name="Uthevingsfarge1 2 3 2" xfId="29017"/>
    <cellStyle name="Uthevingsfarge1 2 3 2 2" xfId="35850"/>
    <cellStyle name="Uthevingsfarge1 2 3 3" xfId="29018"/>
    <cellStyle name="Uthevingsfarge1 2 3 3 2" xfId="35849"/>
    <cellStyle name="Uthevingsfarge1 2 3 4" xfId="29019"/>
    <cellStyle name="Uthevingsfarge1 2 3 4 2" xfId="35848"/>
    <cellStyle name="Uthevingsfarge1 2 3 5" xfId="29020"/>
    <cellStyle name="Uthevingsfarge1 2 3 5 2" xfId="31935"/>
    <cellStyle name="Uthevingsfarge1 2 3 6" xfId="30633"/>
    <cellStyle name="Uthevingsfarge1 2 3 6 2" xfId="35856"/>
    <cellStyle name="Uthevingsfarge1 2 3 7" xfId="29016"/>
    <cellStyle name="Uthevingsfarge1 2 4" xfId="29021"/>
    <cellStyle name="Uthevingsfarge1 2 4 2" xfId="35847"/>
    <cellStyle name="Uthevingsfarge1 2 5" xfId="29022"/>
    <cellStyle name="Uthevingsfarge1 2 5 2" xfId="53725"/>
    <cellStyle name="Uthevingsfarge1 2 6" xfId="29023"/>
    <cellStyle name="Uthevingsfarge1 2 6 2" xfId="35846"/>
    <cellStyle name="Uthevingsfarge1 2 7" xfId="29024"/>
    <cellStyle name="Uthevingsfarge1 2 7 2" xfId="35845"/>
    <cellStyle name="Uthevingsfarge1 2 8" xfId="30631"/>
    <cellStyle name="Uthevingsfarge1 2 8 2" xfId="35844"/>
    <cellStyle name="Uthevingsfarge1 2 9" xfId="29010"/>
    <cellStyle name="Uthevingsfarge1 3" xfId="2262"/>
    <cellStyle name="Uthevingsfarge1 3 2" xfId="29026"/>
    <cellStyle name="Uthevingsfarge1 3 2 2" xfId="29027"/>
    <cellStyle name="Uthevingsfarge1 3 2 2 2" xfId="35843"/>
    <cellStyle name="Uthevingsfarge1 3 2 3" xfId="29028"/>
    <cellStyle name="Uthevingsfarge1 3 2 3 2" xfId="32038"/>
    <cellStyle name="Uthevingsfarge1 3 2 4" xfId="29029"/>
    <cellStyle name="Uthevingsfarge1 3 2 4 2" xfId="35841"/>
    <cellStyle name="Uthevingsfarge1 3 2 5" xfId="29030"/>
    <cellStyle name="Uthevingsfarge1 3 2 5 2" xfId="35840"/>
    <cellStyle name="Uthevingsfarge1 3 2 6" xfId="35842"/>
    <cellStyle name="Uthevingsfarge1 3 3" xfId="29031"/>
    <cellStyle name="Uthevingsfarge1 3 3 2" xfId="35839"/>
    <cellStyle name="Uthevingsfarge1 3 4" xfId="29032"/>
    <cellStyle name="Uthevingsfarge1 3 4 2" xfId="35838"/>
    <cellStyle name="Uthevingsfarge1 3 5" xfId="29033"/>
    <cellStyle name="Uthevingsfarge1 3 5 2" xfId="35837"/>
    <cellStyle name="Uthevingsfarge1 3 6" xfId="29034"/>
    <cellStyle name="Uthevingsfarge1 3 6 2" xfId="35836"/>
    <cellStyle name="Uthevingsfarge1 3 7" xfId="30634"/>
    <cellStyle name="Uthevingsfarge1 3 7 2" xfId="35835"/>
    <cellStyle name="Uthevingsfarge1 3 8" xfId="29025"/>
    <cellStyle name="Uthevingsfarge2 2" xfId="2263"/>
    <cellStyle name="Uthevingsfarge2 2 2" xfId="2264"/>
    <cellStyle name="Uthevingsfarge2 2 2 2" xfId="29037"/>
    <cellStyle name="Uthevingsfarge2 2 2 2 2" xfId="35834"/>
    <cellStyle name="Uthevingsfarge2 2 2 3" xfId="29038"/>
    <cellStyle name="Uthevingsfarge2 2 2 3 2" xfId="35833"/>
    <cellStyle name="Uthevingsfarge2 2 2 4" xfId="29039"/>
    <cellStyle name="Uthevingsfarge2 2 2 4 2" xfId="35832"/>
    <cellStyle name="Uthevingsfarge2 2 2 5" xfId="29040"/>
    <cellStyle name="Uthevingsfarge2 2 2 5 2" xfId="35831"/>
    <cellStyle name="Uthevingsfarge2 2 2 6" xfId="30636"/>
    <cellStyle name="Uthevingsfarge2 2 2 6 2" xfId="35830"/>
    <cellStyle name="Uthevingsfarge2 2 2 7" xfId="29036"/>
    <cellStyle name="Uthevingsfarge2 2 3" xfId="2265"/>
    <cellStyle name="Uthevingsfarge2 2 3 2" xfId="29042"/>
    <cellStyle name="Uthevingsfarge2 2 3 2 2" xfId="35829"/>
    <cellStyle name="Uthevingsfarge2 2 3 3" xfId="29043"/>
    <cellStyle name="Uthevingsfarge2 2 3 3 2" xfId="35828"/>
    <cellStyle name="Uthevingsfarge2 2 3 4" xfId="29044"/>
    <cellStyle name="Uthevingsfarge2 2 3 4 2" xfId="35827"/>
    <cellStyle name="Uthevingsfarge2 2 3 5" xfId="29045"/>
    <cellStyle name="Uthevingsfarge2 2 3 5 2" xfId="35826"/>
    <cellStyle name="Uthevingsfarge2 2 3 6" xfId="30637"/>
    <cellStyle name="Uthevingsfarge2 2 3 6 2" xfId="35825"/>
    <cellStyle name="Uthevingsfarge2 2 3 7" xfId="29041"/>
    <cellStyle name="Uthevingsfarge2 2 4" xfId="29046"/>
    <cellStyle name="Uthevingsfarge2 2 4 2" xfId="35824"/>
    <cellStyle name="Uthevingsfarge2 2 5" xfId="29047"/>
    <cellStyle name="Uthevingsfarge2 2 5 2" xfId="35823"/>
    <cellStyle name="Uthevingsfarge2 2 6" xfId="29048"/>
    <cellStyle name="Uthevingsfarge2 2 6 2" xfId="35822"/>
    <cellStyle name="Uthevingsfarge2 2 7" xfId="29049"/>
    <cellStyle name="Uthevingsfarge2 2 7 2" xfId="35821"/>
    <cellStyle name="Uthevingsfarge2 2 8" xfId="30635"/>
    <cellStyle name="Uthevingsfarge2 2 8 2" xfId="35820"/>
    <cellStyle name="Uthevingsfarge2 2 9" xfId="29035"/>
    <cellStyle name="Uthevingsfarge2 3" xfId="2266"/>
    <cellStyle name="Uthevingsfarge2 3 2" xfId="29051"/>
    <cellStyle name="Uthevingsfarge2 3 2 2" xfId="29052"/>
    <cellStyle name="Uthevingsfarge2 3 2 2 2" xfId="35819"/>
    <cellStyle name="Uthevingsfarge2 3 2 3" xfId="29053"/>
    <cellStyle name="Uthevingsfarge2 3 2 3 2" xfId="35818"/>
    <cellStyle name="Uthevingsfarge2 3 2 4" xfId="29054"/>
    <cellStyle name="Uthevingsfarge2 3 2 4 2" xfId="35817"/>
    <cellStyle name="Uthevingsfarge2 3 2 5" xfId="29055"/>
    <cellStyle name="Uthevingsfarge2 3 2 5 2" xfId="35816"/>
    <cellStyle name="Uthevingsfarge2 3 2 6" xfId="35815"/>
    <cellStyle name="Uthevingsfarge2 3 3" xfId="29056"/>
    <cellStyle name="Uthevingsfarge2 3 3 2" xfId="35814"/>
    <cellStyle name="Uthevingsfarge2 3 4" xfId="29057"/>
    <cellStyle name="Uthevingsfarge2 3 4 2" xfId="4069"/>
    <cellStyle name="Uthevingsfarge2 3 5" xfId="29058"/>
    <cellStyle name="Uthevingsfarge2 3 5 2" xfId="35813"/>
    <cellStyle name="Uthevingsfarge2 3 6" xfId="29059"/>
    <cellStyle name="Uthevingsfarge2 3 6 2" xfId="35808"/>
    <cellStyle name="Uthevingsfarge2 3 7" xfId="30638"/>
    <cellStyle name="Uthevingsfarge2 3 7 2" xfId="34689"/>
    <cellStyle name="Uthevingsfarge2 3 8" xfId="29050"/>
    <cellStyle name="Uthevingsfarge3 2" xfId="2267"/>
    <cellStyle name="Uthevingsfarge3 2 2" xfId="2268"/>
    <cellStyle name="Uthevingsfarge3 2 2 2" xfId="29062"/>
    <cellStyle name="Uthevingsfarge3 2 2 2 2" xfId="54385"/>
    <cellStyle name="Uthevingsfarge3 2 2 3" xfId="29063"/>
    <cellStyle name="Uthevingsfarge3 2 2 3 2" xfId="35812"/>
    <cellStyle name="Uthevingsfarge3 2 2 4" xfId="29064"/>
    <cellStyle name="Uthevingsfarge3 2 2 4 2" xfId="35811"/>
    <cellStyle name="Uthevingsfarge3 2 2 5" xfId="29065"/>
    <cellStyle name="Uthevingsfarge3 2 2 5 2" xfId="35810"/>
    <cellStyle name="Uthevingsfarge3 2 2 6" xfId="30640"/>
    <cellStyle name="Uthevingsfarge3 2 2 6 2" xfId="35809"/>
    <cellStyle name="Uthevingsfarge3 2 2 7" xfId="29061"/>
    <cellStyle name="Uthevingsfarge3 2 3" xfId="2269"/>
    <cellStyle name="Uthevingsfarge3 2 3 2" xfId="29067"/>
    <cellStyle name="Uthevingsfarge3 2 3 2 2" xfId="32037"/>
    <cellStyle name="Uthevingsfarge3 2 3 3" xfId="29068"/>
    <cellStyle name="Uthevingsfarge3 2 3 3 2" xfId="32036"/>
    <cellStyle name="Uthevingsfarge3 2 3 4" xfId="29069"/>
    <cellStyle name="Uthevingsfarge3 2 3 4 2" xfId="35807"/>
    <cellStyle name="Uthevingsfarge3 2 3 5" xfId="29070"/>
    <cellStyle name="Uthevingsfarge3 2 3 5 2" xfId="35806"/>
    <cellStyle name="Uthevingsfarge3 2 3 6" xfId="30641"/>
    <cellStyle name="Uthevingsfarge3 2 3 6 2" xfId="35805"/>
    <cellStyle name="Uthevingsfarge3 2 3 7" xfId="29066"/>
    <cellStyle name="Uthevingsfarge3 2 4" xfId="29071"/>
    <cellStyle name="Uthevingsfarge3 2 4 2" xfId="35804"/>
    <cellStyle name="Uthevingsfarge3 2 5" xfId="29072"/>
    <cellStyle name="Uthevingsfarge3 2 5 2" xfId="53724"/>
    <cellStyle name="Uthevingsfarge3 2 6" xfId="29073"/>
    <cellStyle name="Uthevingsfarge3 2 6 2" xfId="35802"/>
    <cellStyle name="Uthevingsfarge3 2 7" xfId="29074"/>
    <cellStyle name="Uthevingsfarge3 2 7 2" xfId="35801"/>
    <cellStyle name="Uthevingsfarge3 2 8" xfId="30639"/>
    <cellStyle name="Uthevingsfarge3 2 8 2" xfId="35800"/>
    <cellStyle name="Uthevingsfarge3 2 9" xfId="29060"/>
    <cellStyle name="Uthevingsfarge3 3" xfId="2270"/>
    <cellStyle name="Uthevingsfarge3 3 2" xfId="29076"/>
    <cellStyle name="Uthevingsfarge3 3 2 2" xfId="29077"/>
    <cellStyle name="Uthevingsfarge3 3 2 2 2" xfId="35799"/>
    <cellStyle name="Uthevingsfarge3 3 2 3" xfId="29078"/>
    <cellStyle name="Uthevingsfarge3 3 2 3 2" xfId="31934"/>
    <cellStyle name="Uthevingsfarge3 3 2 4" xfId="29079"/>
    <cellStyle name="Uthevingsfarge3 3 2 4 2" xfId="35803"/>
    <cellStyle name="Uthevingsfarge3 3 2 5" xfId="29080"/>
    <cellStyle name="Uthevingsfarge3 3 2 5 2" xfId="55511"/>
    <cellStyle name="Uthevingsfarge3 3 2 6" xfId="35797"/>
    <cellStyle name="Uthevingsfarge3 3 3" xfId="29081"/>
    <cellStyle name="Uthevingsfarge3 3 3 2" xfId="35796"/>
    <cellStyle name="Uthevingsfarge3 3 4" xfId="29082"/>
    <cellStyle name="Uthevingsfarge3 3 4 2" xfId="35795"/>
    <cellStyle name="Uthevingsfarge3 3 5" xfId="29083"/>
    <cellStyle name="Uthevingsfarge3 3 5 2" xfId="35794"/>
    <cellStyle name="Uthevingsfarge3 3 6" xfId="29084"/>
    <cellStyle name="Uthevingsfarge3 3 6 2" xfId="31933"/>
    <cellStyle name="Uthevingsfarge3 3 7" xfId="30642"/>
    <cellStyle name="Uthevingsfarge3 3 7 2" xfId="35798"/>
    <cellStyle name="Uthevingsfarge3 3 8" xfId="29075"/>
    <cellStyle name="Uthevingsfarge4 2" xfId="2271"/>
    <cellStyle name="Uthevingsfarge4 2 2" xfId="2272"/>
    <cellStyle name="Uthevingsfarge4 2 2 2" xfId="29087"/>
    <cellStyle name="Uthevingsfarge4 2 2 2 2" xfId="53723"/>
    <cellStyle name="Uthevingsfarge4 2 2 3" xfId="29088"/>
    <cellStyle name="Uthevingsfarge4 2 2 3 2" xfId="54684"/>
    <cellStyle name="Uthevingsfarge4 2 2 4" xfId="29089"/>
    <cellStyle name="Uthevingsfarge4 2 2 4 2" xfId="35792"/>
    <cellStyle name="Uthevingsfarge4 2 2 5" xfId="29090"/>
    <cellStyle name="Uthevingsfarge4 2 2 5 2" xfId="35791"/>
    <cellStyle name="Uthevingsfarge4 2 2 6" xfId="30644"/>
    <cellStyle name="Uthevingsfarge4 2 2 6 2" xfId="35790"/>
    <cellStyle name="Uthevingsfarge4 2 2 7" xfId="29086"/>
    <cellStyle name="Uthevingsfarge4 2 3" xfId="2273"/>
    <cellStyle name="Uthevingsfarge4 2 3 2" xfId="29092"/>
    <cellStyle name="Uthevingsfarge4 2 3 2 2" xfId="35789"/>
    <cellStyle name="Uthevingsfarge4 2 3 3" xfId="29093"/>
    <cellStyle name="Uthevingsfarge4 2 3 3 2" xfId="35788"/>
    <cellStyle name="Uthevingsfarge4 2 3 4" xfId="29094"/>
    <cellStyle name="Uthevingsfarge4 2 3 4 2" xfId="54682"/>
    <cellStyle name="Uthevingsfarge4 2 3 5" xfId="29095"/>
    <cellStyle name="Uthevingsfarge4 2 3 5 2" xfId="35787"/>
    <cellStyle name="Uthevingsfarge4 2 3 6" xfId="30645"/>
    <cellStyle name="Uthevingsfarge4 2 3 6 2" xfId="35786"/>
    <cellStyle name="Uthevingsfarge4 2 3 7" xfId="29091"/>
    <cellStyle name="Uthevingsfarge4 2 4" xfId="29096"/>
    <cellStyle name="Uthevingsfarge4 2 4 2" xfId="54683"/>
    <cellStyle name="Uthevingsfarge4 2 5" xfId="29097"/>
    <cellStyle name="Uthevingsfarge4 2 5 2" xfId="35785"/>
    <cellStyle name="Uthevingsfarge4 2 6" xfId="29098"/>
    <cellStyle name="Uthevingsfarge4 2 6 2" xfId="35784"/>
    <cellStyle name="Uthevingsfarge4 2 7" xfId="29099"/>
    <cellStyle name="Uthevingsfarge4 2 7 2" xfId="35783"/>
    <cellStyle name="Uthevingsfarge4 2 8" xfId="30643"/>
    <cellStyle name="Uthevingsfarge4 2 8 2" xfId="35782"/>
    <cellStyle name="Uthevingsfarge4 2 9" xfId="29085"/>
    <cellStyle name="Uthevingsfarge4 3" xfId="2274"/>
    <cellStyle name="Uthevingsfarge4 3 2" xfId="29101"/>
    <cellStyle name="Uthevingsfarge4 3 2 2" xfId="29102"/>
    <cellStyle name="Uthevingsfarge4 3 2 2 2" xfId="35781"/>
    <cellStyle name="Uthevingsfarge4 3 2 3" xfId="29103"/>
    <cellStyle name="Uthevingsfarge4 3 2 3 2" xfId="35780"/>
    <cellStyle name="Uthevingsfarge4 3 2 4" xfId="29104"/>
    <cellStyle name="Uthevingsfarge4 3 2 4 2" xfId="34688"/>
    <cellStyle name="Uthevingsfarge4 3 2 5" xfId="29105"/>
    <cellStyle name="Uthevingsfarge4 3 2 5 2" xfId="35778"/>
    <cellStyle name="Uthevingsfarge4 3 2 6" xfId="35779"/>
    <cellStyle name="Uthevingsfarge4 3 3" xfId="29106"/>
    <cellStyle name="Uthevingsfarge4 3 3 2" xfId="54384"/>
    <cellStyle name="Uthevingsfarge4 3 4" xfId="29107"/>
    <cellStyle name="Uthevingsfarge4 3 4 2" xfId="33678"/>
    <cellStyle name="Uthevingsfarge4 3 5" xfId="29108"/>
    <cellStyle name="Uthevingsfarge4 3 5 2" xfId="35777"/>
    <cellStyle name="Uthevingsfarge4 3 6" xfId="29109"/>
    <cellStyle name="Uthevingsfarge4 3 6 2" xfId="31932"/>
    <cellStyle name="Uthevingsfarge4 3 7" xfId="30646"/>
    <cellStyle name="Uthevingsfarge4 3 7 2" xfId="35793"/>
    <cellStyle name="Uthevingsfarge4 3 8" xfId="29100"/>
    <cellStyle name="Uthevingsfarge5 2" xfId="2275"/>
    <cellStyle name="Uthevingsfarge5 2 2" xfId="2276"/>
    <cellStyle name="Uthevingsfarge5 2 2 2" xfId="29112"/>
    <cellStyle name="Uthevingsfarge5 2 2 2 2" xfId="35776"/>
    <cellStyle name="Uthevingsfarge5 2 2 3" xfId="29113"/>
    <cellStyle name="Uthevingsfarge5 2 2 3 2" xfId="35775"/>
    <cellStyle name="Uthevingsfarge5 2 2 4" xfId="29114"/>
    <cellStyle name="Uthevingsfarge5 2 2 4 2" xfId="35774"/>
    <cellStyle name="Uthevingsfarge5 2 2 5" xfId="29115"/>
    <cellStyle name="Uthevingsfarge5 2 2 5 2" xfId="35773"/>
    <cellStyle name="Uthevingsfarge5 2 2 6" xfId="30648"/>
    <cellStyle name="Uthevingsfarge5 2 2 6 2" xfId="35754"/>
    <cellStyle name="Uthevingsfarge5 2 2 7" xfId="29111"/>
    <cellStyle name="Uthevingsfarge5 2 3" xfId="2277"/>
    <cellStyle name="Uthevingsfarge5 2 3 2" xfId="29117"/>
    <cellStyle name="Uthevingsfarge5 2 3 2 2" xfId="56205"/>
    <cellStyle name="Uthevingsfarge5 2 3 3" xfId="29118"/>
    <cellStyle name="Uthevingsfarge5 2 3 3 2" xfId="35772"/>
    <cellStyle name="Uthevingsfarge5 2 3 4" xfId="29119"/>
    <cellStyle name="Uthevingsfarge5 2 3 4 2" xfId="35771"/>
    <cellStyle name="Uthevingsfarge5 2 3 5" xfId="29120"/>
    <cellStyle name="Uthevingsfarge5 2 3 5 2" xfId="53722"/>
    <cellStyle name="Uthevingsfarge5 2 3 6" xfId="30649"/>
    <cellStyle name="Uthevingsfarge5 2 3 6 2" xfId="53721"/>
    <cellStyle name="Uthevingsfarge5 2 3 7" xfId="29116"/>
    <cellStyle name="Uthevingsfarge5 2 4" xfId="29121"/>
    <cellStyle name="Uthevingsfarge5 2 4 2" xfId="53720"/>
    <cellStyle name="Uthevingsfarge5 2 5" xfId="29122"/>
    <cellStyle name="Uthevingsfarge5 2 5 2" xfId="35768"/>
    <cellStyle name="Uthevingsfarge5 2 6" xfId="29123"/>
    <cellStyle name="Uthevingsfarge5 2 6 2" xfId="35767"/>
    <cellStyle name="Uthevingsfarge5 2 7" xfId="29124"/>
    <cellStyle name="Uthevingsfarge5 2 7 2" xfId="35766"/>
    <cellStyle name="Uthevingsfarge5 2 8" xfId="30647"/>
    <cellStyle name="Uthevingsfarge5 2 8 2" xfId="35765"/>
    <cellStyle name="Uthevingsfarge5 2 9" xfId="29110"/>
    <cellStyle name="Uthevingsfarge5 3" xfId="2278"/>
    <cellStyle name="Uthevingsfarge5 3 2" xfId="29126"/>
    <cellStyle name="Uthevingsfarge5 3 2 2" xfId="29127"/>
    <cellStyle name="Uthevingsfarge5 3 2 2 2" xfId="33680"/>
    <cellStyle name="Uthevingsfarge5 3 2 3" xfId="29128"/>
    <cellStyle name="Uthevingsfarge5 3 2 3 2" xfId="35769"/>
    <cellStyle name="Uthevingsfarge5 3 2 4" xfId="29129"/>
    <cellStyle name="Uthevingsfarge5 3 2 4 2" xfId="35764"/>
    <cellStyle name="Uthevingsfarge5 3 2 5" xfId="29130"/>
    <cellStyle name="Uthevingsfarge5 3 2 5 2" xfId="35763"/>
    <cellStyle name="Uthevingsfarge5 3 2 6" xfId="35762"/>
    <cellStyle name="Uthevingsfarge5 3 3" xfId="29131"/>
    <cellStyle name="Uthevingsfarge5 3 3 2" xfId="35761"/>
    <cellStyle name="Uthevingsfarge5 3 4" xfId="29132"/>
    <cellStyle name="Uthevingsfarge5 3 4 2" xfId="33681"/>
    <cellStyle name="Uthevingsfarge5 3 5" xfId="29133"/>
    <cellStyle name="Uthevingsfarge5 3 5 2" xfId="35770"/>
    <cellStyle name="Uthevingsfarge5 3 6" xfId="29134"/>
    <cellStyle name="Uthevingsfarge5 3 6 2" xfId="53719"/>
    <cellStyle name="Uthevingsfarge5 3 7" xfId="30650"/>
    <cellStyle name="Uthevingsfarge5 3 7 2" xfId="35759"/>
    <cellStyle name="Uthevingsfarge5 3 8" xfId="29125"/>
    <cellStyle name="Uthevingsfarge6 2" xfId="2279"/>
    <cellStyle name="Uthevingsfarge6 2 2" xfId="2280"/>
    <cellStyle name="Uthevingsfarge6 2 2 2" xfId="29137"/>
    <cellStyle name="Uthevingsfarge6 2 2 2 2" xfId="35758"/>
    <cellStyle name="Uthevingsfarge6 2 2 3" xfId="29138"/>
    <cellStyle name="Uthevingsfarge6 2 2 3 2" xfId="35757"/>
    <cellStyle name="Uthevingsfarge6 2 2 4" xfId="29139"/>
    <cellStyle name="Uthevingsfarge6 2 2 4 2" xfId="35756"/>
    <cellStyle name="Uthevingsfarge6 2 2 5" xfId="29140"/>
    <cellStyle name="Uthevingsfarge6 2 2 5 2" xfId="35755"/>
    <cellStyle name="Uthevingsfarge6 2 2 6" xfId="30652"/>
    <cellStyle name="Uthevingsfarge6 2 2 6 2" xfId="4070"/>
    <cellStyle name="Uthevingsfarge6 2 2 7" xfId="29136"/>
    <cellStyle name="Uthevingsfarge6 2 3" xfId="2281"/>
    <cellStyle name="Uthevingsfarge6 2 3 2" xfId="29142"/>
    <cellStyle name="Uthevingsfarge6 2 3 2 2" xfId="35753"/>
    <cellStyle name="Uthevingsfarge6 2 3 3" xfId="29143"/>
    <cellStyle name="Uthevingsfarge6 2 3 3 2" xfId="35752"/>
    <cellStyle name="Uthevingsfarge6 2 3 4" xfId="29144"/>
    <cellStyle name="Uthevingsfarge6 2 3 4 2" xfId="33679"/>
    <cellStyle name="Uthevingsfarge6 2 3 5" xfId="29145"/>
    <cellStyle name="Uthevingsfarge6 2 3 5 2" xfId="35760"/>
    <cellStyle name="Uthevingsfarge6 2 3 6" xfId="30653"/>
    <cellStyle name="Uthevingsfarge6 2 3 6 2" xfId="53718"/>
    <cellStyle name="Uthevingsfarge6 2 3 7" xfId="29141"/>
    <cellStyle name="Uthevingsfarge6 2 4" xfId="29146"/>
    <cellStyle name="Uthevingsfarge6 2 4 2" xfId="35750"/>
    <cellStyle name="Uthevingsfarge6 2 5" xfId="29147"/>
    <cellStyle name="Uthevingsfarge6 2 5 2" xfId="54681"/>
    <cellStyle name="Uthevingsfarge6 2 6" xfId="29148"/>
    <cellStyle name="Uthevingsfarge6 2 6 2" xfId="35749"/>
    <cellStyle name="Uthevingsfarge6 2 7" xfId="29149"/>
    <cellStyle name="Uthevingsfarge6 2 7 2" xfId="35748"/>
    <cellStyle name="Uthevingsfarge6 2 8" xfId="30651"/>
    <cellStyle name="Uthevingsfarge6 2 8 2" xfId="34687"/>
    <cellStyle name="Uthevingsfarge6 2 9" xfId="29135"/>
    <cellStyle name="Uthevingsfarge6 3" xfId="2282"/>
    <cellStyle name="Uthevingsfarge6 3 2" xfId="29151"/>
    <cellStyle name="Uthevingsfarge6 3 2 2" xfId="29152"/>
    <cellStyle name="Uthevingsfarge6 3 2 2 2" xfId="35751"/>
    <cellStyle name="Uthevingsfarge6 3 2 3" xfId="29153"/>
    <cellStyle name="Uthevingsfarge6 3 2 3 2" xfId="31756"/>
    <cellStyle name="Uthevingsfarge6 3 2 4" xfId="29154"/>
    <cellStyle name="Uthevingsfarge6 3 2 4 2" xfId="53717"/>
    <cellStyle name="Uthevingsfarge6 3 2 5" xfId="29155"/>
    <cellStyle name="Uthevingsfarge6 3 2 5 2" xfId="35746"/>
    <cellStyle name="Uthevingsfarge6 3 2 6" xfId="54680"/>
    <cellStyle name="Uthevingsfarge6 3 3" xfId="29156"/>
    <cellStyle name="Uthevingsfarge6 3 3 2" xfId="35745"/>
    <cellStyle name="Uthevingsfarge6 3 4" xfId="29157"/>
    <cellStyle name="Uthevingsfarge6 3 4 2" xfId="35744"/>
    <cellStyle name="Uthevingsfarge6 3 5" xfId="29158"/>
    <cellStyle name="Uthevingsfarge6 3 5 2" xfId="33677"/>
    <cellStyle name="Uthevingsfarge6 3 6" xfId="29159"/>
    <cellStyle name="Uthevingsfarge6 3 6 2" xfId="35747"/>
    <cellStyle name="Uthevingsfarge6 3 7" xfId="30654"/>
    <cellStyle name="Uthevingsfarge6 3 7 2" xfId="53716"/>
    <cellStyle name="Uthevingsfarge6 3 8" xfId="29150"/>
    <cellStyle name="Varseltekst 2" xfId="2283"/>
    <cellStyle name="Varseltekst 2 2" xfId="2284"/>
    <cellStyle name="Varseltekst 2 2 2" xfId="29162"/>
    <cellStyle name="Varseltekst 2 2 2 2" xfId="35742"/>
    <cellStyle name="Varseltekst 2 2 3" xfId="29163"/>
    <cellStyle name="Varseltekst 2 2 3 2" xfId="35741"/>
    <cellStyle name="Varseltekst 2 2 4" xfId="29164"/>
    <cellStyle name="Varseltekst 2 2 4 2" xfId="35740"/>
    <cellStyle name="Varseltekst 2 2 5" xfId="29165"/>
    <cellStyle name="Varseltekst 2 2 5 2" xfId="35739"/>
    <cellStyle name="Varseltekst 2 2 6" xfId="30656"/>
    <cellStyle name="Varseltekst 2 2 6 2" xfId="33676"/>
    <cellStyle name="Varseltekst 2 2 7" xfId="29161"/>
    <cellStyle name="Varseltekst 2 3" xfId="2285"/>
    <cellStyle name="Varseltekst 2 3 2" xfId="29167"/>
    <cellStyle name="Varseltekst 2 3 2 2" xfId="35743"/>
    <cellStyle name="Varseltekst 2 3 3" xfId="29168"/>
    <cellStyle name="Varseltekst 2 3 3 2" xfId="35726"/>
    <cellStyle name="Varseltekst 2 3 4" xfId="29169"/>
    <cellStyle name="Varseltekst 2 3 4 2" xfId="53715"/>
    <cellStyle name="Varseltekst 2 3 5" xfId="29170"/>
    <cellStyle name="Varseltekst 2 3 5 2" xfId="35737"/>
    <cellStyle name="Varseltekst 2 3 6" xfId="30657"/>
    <cellStyle name="Varseltekst 2 3 6 2" xfId="35736"/>
    <cellStyle name="Varseltekst 2 3 7" xfId="29166"/>
    <cellStyle name="Varseltekst 2 4" xfId="29171"/>
    <cellStyle name="Varseltekst 2 4 2" xfId="35735"/>
    <cellStyle name="Varseltekst 2 5" xfId="29172"/>
    <cellStyle name="Varseltekst 2 5 2" xfId="35734"/>
    <cellStyle name="Varseltekst 2 6" xfId="29173"/>
    <cellStyle name="Varseltekst 2 6 2" xfId="33675"/>
    <cellStyle name="Varseltekst 2 7" xfId="29174"/>
    <cellStyle name="Varseltekst 2 7 2" xfId="35738"/>
    <cellStyle name="Varseltekst 2 8" xfId="30655"/>
    <cellStyle name="Varseltekst 2 8 2" xfId="53714"/>
    <cellStyle name="Varseltekst 2 9" xfId="29160"/>
    <cellStyle name="Varseltekst 3" xfId="2286"/>
    <cellStyle name="Varseltekst 3 2" xfId="29176"/>
    <cellStyle name="Varseltekst 3 2 2" xfId="29177"/>
    <cellStyle name="Varseltekst 3 2 2 2" xfId="35733"/>
    <cellStyle name="Varseltekst 3 2 3" xfId="29178"/>
    <cellStyle name="Varseltekst 3 2 3 2" xfId="35732"/>
    <cellStyle name="Varseltekst 3 2 4" xfId="29179"/>
    <cellStyle name="Varseltekst 3 2 4 2" xfId="35731"/>
    <cellStyle name="Varseltekst 3 2 5" xfId="29180"/>
    <cellStyle name="Varseltekst 3 2 5 2" xfId="35730"/>
    <cellStyle name="Varseltekst 3 2 6" xfId="35729"/>
    <cellStyle name="Varseltekst 3 3" xfId="29181"/>
    <cellStyle name="Varseltekst 3 3 2" xfId="35728"/>
    <cellStyle name="Varseltekst 3 4" xfId="29182"/>
    <cellStyle name="Varseltekst 3 4 2" xfId="35727"/>
    <cellStyle name="Varseltekst 3 5" xfId="29183"/>
    <cellStyle name="Varseltekst 3 5 2" xfId="54390"/>
    <cellStyle name="Varseltekst 3 6" xfId="29184"/>
    <cellStyle name="Varseltekst 3 6 2" xfId="35719"/>
    <cellStyle name="Varseltekst 3 7" xfId="30658"/>
    <cellStyle name="Varseltekst 3 7 2" xfId="35725"/>
    <cellStyle name="Varseltekst 3 8" xfId="29175"/>
    <cellStyle name="Warning Text" xfId="2287"/>
    <cellStyle name="Warning Text 2" xfId="29186"/>
    <cellStyle name="Warning Text 2 2" xfId="35724"/>
    <cellStyle name="Warning Text 3" xfId="29187"/>
    <cellStyle name="Warning Text 3 2" xfId="35723"/>
    <cellStyle name="Warning Text 4" xfId="29188"/>
    <cellStyle name="Warning Text 4 2" xfId="35722"/>
    <cellStyle name="Warning Text 5" xfId="29189"/>
    <cellStyle name="Warning Text 5 2" xfId="35721"/>
    <cellStyle name="Warning Text 6" xfId="30659"/>
    <cellStyle name="Warning Text 6 2" xfId="35720"/>
    <cellStyle name="Warning Text 7" xfId="29185"/>
    <cellStyle name="Warning Text 8" xfId="5775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hyperlink" Target="https://www.finansnorge.no/en/covered-bonds"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2</xdr:col>
      <xdr:colOff>166687</xdr:colOff>
      <xdr:row>10</xdr:row>
      <xdr:rowOff>47624</xdr:rowOff>
    </xdr:from>
    <xdr:to>
      <xdr:col>8</xdr:col>
      <xdr:colOff>764619</xdr:colOff>
      <xdr:row>20</xdr:row>
      <xdr:rowOff>112552</xdr:rowOff>
    </xdr:to>
    <xdr:pic>
      <xdr:nvPicPr>
        <xdr:cNvPr id="3" name="Bilde 2">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1"/>
        <a:stretch>
          <a:fillRect/>
        </a:stretch>
      </xdr:blipFill>
      <xdr:spPr>
        <a:xfrm>
          <a:off x="1607343" y="2607468"/>
          <a:ext cx="5598557" cy="204136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37</xdr:row>
      <xdr:rowOff>81645</xdr:rowOff>
    </xdr:from>
    <xdr:to>
      <xdr:col>3</xdr:col>
      <xdr:colOff>73325</xdr:colOff>
      <xdr:row>46</xdr:row>
      <xdr:rowOff>6923</xdr:rowOff>
    </xdr:to>
    <xdr:pic>
      <xdr:nvPicPr>
        <xdr:cNvPr id="2" name="Picture 1">
          <a:extLst>
            <a:ext uri="{FF2B5EF4-FFF2-40B4-BE49-F238E27FC236}">
              <a16:creationId xmlns:a16="http://schemas.microsoft.com/office/drawing/2014/main" xmlns=""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38</xdr:row>
      <xdr:rowOff>52920</xdr:rowOff>
    </xdr:from>
    <xdr:to>
      <xdr:col>7</xdr:col>
      <xdr:colOff>1143000</xdr:colOff>
      <xdr:row>52</xdr:row>
      <xdr:rowOff>134874</xdr:rowOff>
    </xdr:to>
    <xdr:pic>
      <xdr:nvPicPr>
        <xdr:cNvPr id="3" name="Picture 2">
          <a:extLst>
            <a:ext uri="{FF2B5EF4-FFF2-40B4-BE49-F238E27FC236}">
              <a16:creationId xmlns:a16="http://schemas.microsoft.com/office/drawing/2014/main" xmlns=""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11210</xdr:colOff>
      <xdr:row>33</xdr:row>
      <xdr:rowOff>75807</xdr:rowOff>
    </xdr:from>
    <xdr:to>
      <xdr:col>10</xdr:col>
      <xdr:colOff>240788</xdr:colOff>
      <xdr:row>35</xdr:row>
      <xdr:rowOff>176102</xdr:rowOff>
    </xdr:to>
    <xdr:pic>
      <xdr:nvPicPr>
        <xdr:cNvPr id="2" name="Picture 1" descr="http://prod.dfox.com/public/images/0000675243/000/079/0000790578.jpg">
          <a:hlinkClick xmlns:r="http://schemas.openxmlformats.org/officeDocument/2006/relationships" r:id="rId1"/>
          <a:extLst>
            <a:ext uri="{FF2B5EF4-FFF2-40B4-BE49-F238E27FC236}">
              <a16:creationId xmlns:a16="http://schemas.microsoft.com/office/drawing/2014/main" xmlns="" id="{00000000-0008-0000-0900-00000200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573685" y="6962382"/>
          <a:ext cx="3413309" cy="481295"/>
        </a:xfrm>
        <a:prstGeom prst="rect">
          <a:avLst/>
        </a:prstGeom>
        <a:noFill/>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vmlDrawing" Target="../drawings/vmlDrawing3.vm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printerSettings" Target="../printerSettings/printerSettings4.bin"/><Relationship Id="rId5" Type="http://schemas.openxmlformats.org/officeDocument/2006/relationships/hyperlink" Target="https://www.sor.no/felles/om-sparebanken-sor/about/investor-relations/sparebanken-sor-boligkreditt/" TargetMode="External"/><Relationship Id="rId4" Type="http://schemas.openxmlformats.org/officeDocument/2006/relationships/hyperlink" Target="http://www.sor.no/" TargetMode="Externa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39"/>
  <sheetViews>
    <sheetView showGridLines="0" zoomScale="80" zoomScaleNormal="80" workbookViewId="0">
      <selection activeCell="C33" sqref="C33"/>
    </sheetView>
  </sheetViews>
  <sheetFormatPr baseColWidth="10" defaultColWidth="9"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x14ac:dyDescent="0.25">
      <c r="B6" s="6"/>
      <c r="C6" s="7"/>
      <c r="D6" s="7"/>
      <c r="E6" s="7"/>
      <c r="F6" s="11"/>
      <c r="G6" s="7"/>
      <c r="H6" s="7"/>
      <c r="I6" s="7"/>
      <c r="J6" s="8"/>
    </row>
    <row r="7" spans="2:10" ht="26.25" x14ac:dyDescent="0.25">
      <c r="B7" s="6"/>
      <c r="C7" s="7"/>
      <c r="D7" s="7"/>
      <c r="E7" s="7"/>
      <c r="F7" s="12" t="s">
        <v>2</v>
      </c>
      <c r="G7" s="7"/>
      <c r="H7" s="7"/>
      <c r="I7" s="7"/>
      <c r="J7" s="8"/>
    </row>
    <row r="8" spans="2:10" ht="26.25" x14ac:dyDescent="0.25">
      <c r="B8" s="6"/>
      <c r="C8" s="7"/>
      <c r="D8" s="7"/>
      <c r="E8" s="7"/>
      <c r="F8" s="12" t="s">
        <v>1694</v>
      </c>
      <c r="G8" s="7"/>
      <c r="H8" s="7"/>
      <c r="I8" s="7"/>
      <c r="J8" s="8"/>
    </row>
    <row r="9" spans="2:10" ht="21" x14ac:dyDescent="0.25">
      <c r="B9" s="6"/>
      <c r="C9" s="7"/>
      <c r="D9" s="7"/>
      <c r="E9" s="7"/>
      <c r="F9" s="13" t="s">
        <v>1706</v>
      </c>
      <c r="G9" s="7"/>
      <c r="H9" s="7"/>
      <c r="I9" s="7"/>
      <c r="J9" s="8"/>
    </row>
    <row r="10" spans="2:10" ht="21" x14ac:dyDescent="0.25">
      <c r="B10" s="6"/>
      <c r="C10" s="7"/>
      <c r="D10" s="7"/>
      <c r="E10" s="7"/>
      <c r="F10" s="13" t="s">
        <v>1707</v>
      </c>
      <c r="G10" s="7"/>
      <c r="H10" s="7"/>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4" t="s">
        <v>14</v>
      </c>
      <c r="G22" s="7"/>
      <c r="H22" s="7"/>
      <c r="I22" s="7"/>
      <c r="J22" s="8"/>
    </row>
    <row r="23" spans="2:10" x14ac:dyDescent="0.25">
      <c r="B23" s="6"/>
      <c r="C23" s="7"/>
      <c r="D23" s="7"/>
      <c r="E23" s="7"/>
      <c r="F23" s="15"/>
      <c r="G23" s="7"/>
      <c r="H23" s="7"/>
      <c r="I23" s="7"/>
      <c r="J23" s="8"/>
    </row>
    <row r="24" spans="2:10" x14ac:dyDescent="0.25">
      <c r="B24" s="6"/>
      <c r="C24" s="7"/>
      <c r="D24" s="177" t="s">
        <v>15</v>
      </c>
      <c r="E24" s="178" t="s">
        <v>16</v>
      </c>
      <c r="F24" s="178"/>
      <c r="G24" s="178"/>
      <c r="H24" s="178"/>
      <c r="I24" s="7"/>
      <c r="J24" s="8"/>
    </row>
    <row r="25" spans="2:10" x14ac:dyDescent="0.25">
      <c r="B25" s="6"/>
      <c r="C25" s="7"/>
      <c r="D25" s="7"/>
      <c r="E25" s="16"/>
      <c r="F25" s="16"/>
      <c r="G25" s="16"/>
      <c r="H25" s="7"/>
      <c r="I25" s="7"/>
      <c r="J25" s="8"/>
    </row>
    <row r="26" spans="2:10" x14ac:dyDescent="0.25">
      <c r="B26" s="6"/>
      <c r="C26" s="7"/>
      <c r="D26" s="177" t="s">
        <v>17</v>
      </c>
      <c r="E26" s="178"/>
      <c r="F26" s="178"/>
      <c r="G26" s="178"/>
      <c r="H26" s="178"/>
      <c r="I26" s="7"/>
      <c r="J26" s="8"/>
    </row>
    <row r="27" spans="2:10" x14ac:dyDescent="0.25">
      <c r="B27" s="6"/>
      <c r="C27" s="7"/>
      <c r="D27" s="17"/>
      <c r="E27" s="17"/>
      <c r="F27" s="17"/>
      <c r="G27" s="17"/>
      <c r="H27" s="17"/>
      <c r="I27" s="7"/>
      <c r="J27" s="8"/>
    </row>
    <row r="28" spans="2:10" x14ac:dyDescent="0.25">
      <c r="B28" s="6"/>
      <c r="C28" s="7"/>
      <c r="D28" s="177" t="s">
        <v>18</v>
      </c>
      <c r="E28" s="178" t="s">
        <v>16</v>
      </c>
      <c r="F28" s="178"/>
      <c r="G28" s="178"/>
      <c r="H28" s="178"/>
      <c r="I28" s="7"/>
      <c r="J28" s="8"/>
    </row>
    <row r="29" spans="2:10" x14ac:dyDescent="0.25">
      <c r="B29" s="6"/>
      <c r="C29" s="7"/>
      <c r="D29" s="17"/>
      <c r="E29" s="17"/>
      <c r="F29" s="17"/>
      <c r="G29" s="17"/>
      <c r="H29" s="17"/>
      <c r="I29" s="7"/>
      <c r="J29" s="8"/>
    </row>
    <row r="30" spans="2:10" x14ac:dyDescent="0.25">
      <c r="B30" s="6"/>
      <c r="C30" s="7"/>
      <c r="D30" s="177" t="s">
        <v>19</v>
      </c>
      <c r="E30" s="178" t="s">
        <v>16</v>
      </c>
      <c r="F30" s="178"/>
      <c r="G30" s="178"/>
      <c r="H30" s="178"/>
      <c r="I30" s="7"/>
      <c r="J30" s="8"/>
    </row>
    <row r="31" spans="2:10" x14ac:dyDescent="0.25">
      <c r="B31" s="6"/>
      <c r="C31" s="7"/>
      <c r="D31" s="17"/>
      <c r="E31" s="17"/>
      <c r="F31" s="17"/>
      <c r="G31" s="17"/>
      <c r="H31" s="17"/>
      <c r="I31" s="7"/>
      <c r="J31" s="8"/>
    </row>
    <row r="32" spans="2:10" x14ac:dyDescent="0.25">
      <c r="B32" s="6"/>
      <c r="C32" s="7"/>
      <c r="D32" s="177" t="s">
        <v>20</v>
      </c>
      <c r="E32" s="178" t="s">
        <v>16</v>
      </c>
      <c r="F32" s="178"/>
      <c r="G32" s="178"/>
      <c r="H32" s="178"/>
      <c r="I32" s="7"/>
      <c r="J32" s="8"/>
    </row>
    <row r="33" spans="2:10" x14ac:dyDescent="0.25">
      <c r="B33" s="6"/>
      <c r="C33" s="7"/>
      <c r="D33" s="16"/>
      <c r="E33" s="16"/>
      <c r="F33" s="16"/>
      <c r="G33" s="16"/>
      <c r="H33" s="16"/>
      <c r="I33" s="7"/>
      <c r="J33" s="8"/>
    </row>
    <row r="34" spans="2:10" x14ac:dyDescent="0.25">
      <c r="B34" s="6"/>
      <c r="C34" s="7"/>
      <c r="D34" s="177" t="s">
        <v>21</v>
      </c>
      <c r="E34" s="178" t="s">
        <v>16</v>
      </c>
      <c r="F34" s="178"/>
      <c r="G34" s="178"/>
      <c r="H34" s="178"/>
      <c r="I34" s="7"/>
      <c r="J34" s="8"/>
    </row>
    <row r="35" spans="2:10" x14ac:dyDescent="0.25">
      <c r="B35" s="6"/>
      <c r="C35" s="7"/>
      <c r="D35" s="7"/>
      <c r="E35" s="7"/>
      <c r="F35" s="7"/>
      <c r="G35" s="7"/>
      <c r="H35" s="7"/>
      <c r="I35" s="7"/>
      <c r="J35" s="8"/>
    </row>
    <row r="36" spans="2:10" x14ac:dyDescent="0.25">
      <c r="B36" s="6"/>
      <c r="C36" s="7"/>
      <c r="D36" s="175" t="s">
        <v>22</v>
      </c>
      <c r="E36" s="176"/>
      <c r="F36" s="176"/>
      <c r="G36" s="176"/>
      <c r="H36" s="176"/>
      <c r="I36" s="7"/>
      <c r="J36" s="8"/>
    </row>
    <row r="37" spans="2:10" x14ac:dyDescent="0.25">
      <c r="B37" s="6"/>
      <c r="C37" s="7"/>
      <c r="D37" s="7"/>
      <c r="E37" s="7"/>
      <c r="F37" s="15"/>
      <c r="G37" s="7"/>
      <c r="H37" s="7"/>
      <c r="I37" s="7"/>
      <c r="J37" s="8"/>
    </row>
    <row r="38" spans="2:10" x14ac:dyDescent="0.25">
      <c r="B38" s="6"/>
      <c r="C38" s="7"/>
      <c r="D38" s="7"/>
      <c r="E38" s="7"/>
      <c r="F38" s="7"/>
      <c r="G38" s="7"/>
      <c r="H38" s="7"/>
      <c r="I38" s="7"/>
      <c r="J38" s="8"/>
    </row>
    <row r="39" spans="2:10" ht="15.75" thickBot="1" x14ac:dyDescent="0.3">
      <c r="B39" s="18"/>
      <c r="C39" s="19"/>
      <c r="D39" s="19"/>
      <c r="E39" s="19"/>
      <c r="F39" s="19"/>
      <c r="G39" s="19"/>
      <c r="H39" s="19"/>
      <c r="I39" s="19"/>
      <c r="J39" s="20"/>
    </row>
  </sheetData>
  <mergeCells count="7">
    <mergeCell ref="D36:H36"/>
    <mergeCell ref="D24:H24"/>
    <mergeCell ref="D26:H26"/>
    <mergeCell ref="D28:H28"/>
    <mergeCell ref="D30:H30"/>
    <mergeCell ref="D32:H32"/>
    <mergeCell ref="D34:H34"/>
  </mergeCells>
  <hyperlinks>
    <hyperlink ref="D24:H24" location="'A. HTT General'!A1" display="Tab A: HTT General"/>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26:H26" location="'B1. HTT Mortgage Assets'!A1" display="Worksheet B1: HTT Mortgage Assets"/>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B1:P37"/>
  <sheetViews>
    <sheetView showGridLines="0" zoomScale="90" zoomScaleNormal="90" workbookViewId="0">
      <selection activeCell="G41" sqref="G41"/>
    </sheetView>
  </sheetViews>
  <sheetFormatPr baseColWidth="10" defaultColWidth="9.140625" defaultRowHeight="15" x14ac:dyDescent="0.25"/>
  <cols>
    <col min="1" max="2" width="9.140625" style="2"/>
    <col min="3" max="3" width="10" style="2" customWidth="1"/>
    <col min="4" max="4" width="11.140625" style="2" customWidth="1"/>
    <col min="5" max="5" width="10.7109375" style="2" customWidth="1"/>
    <col min="6" max="6" width="9.7109375" style="2" customWidth="1"/>
    <col min="7" max="7" width="10.7109375" style="2" customWidth="1"/>
    <col min="8" max="8" width="10.140625" style="2" customWidth="1"/>
    <col min="9" max="9" width="9.140625" style="2" customWidth="1"/>
    <col min="10" max="10" width="12" style="2" customWidth="1"/>
    <col min="11" max="11" width="11.7109375" style="2" customWidth="1"/>
    <col min="12" max="12" width="11.85546875" style="2" customWidth="1"/>
    <col min="13" max="13" width="11.5703125" style="2" customWidth="1"/>
    <col min="14" max="16384" width="9.140625" style="2"/>
  </cols>
  <sheetData>
    <row r="1" spans="2:16" ht="15.75" thickBot="1" x14ac:dyDescent="0.3"/>
    <row r="2" spans="2:16" ht="36.75" thickTop="1" x14ac:dyDescent="0.55000000000000004">
      <c r="B2" s="22"/>
      <c r="C2" s="147"/>
      <c r="D2" s="184" t="s">
        <v>1682</v>
      </c>
      <c r="E2" s="184"/>
      <c r="F2" s="184"/>
      <c r="G2" s="184"/>
      <c r="H2" s="184"/>
      <c r="I2" s="184"/>
      <c r="J2" s="184"/>
      <c r="K2" s="184"/>
      <c r="L2" s="184"/>
      <c r="M2" s="184"/>
      <c r="N2" s="148"/>
    </row>
    <row r="3" spans="2:16" ht="12" customHeight="1" x14ac:dyDescent="0.25">
      <c r="B3" s="22"/>
      <c r="C3" s="149"/>
      <c r="D3" s="150"/>
      <c r="E3" s="150"/>
      <c r="F3" s="150"/>
      <c r="G3" s="150"/>
      <c r="H3" s="150"/>
      <c r="I3" s="150"/>
      <c r="J3" s="150"/>
      <c r="K3" s="150"/>
      <c r="L3" s="150"/>
      <c r="M3" s="150"/>
      <c r="N3" s="151"/>
    </row>
    <row r="4" spans="2:16" ht="26.25" x14ac:dyDescent="0.4">
      <c r="B4" s="22"/>
      <c r="C4" s="149"/>
      <c r="D4" s="185" t="s">
        <v>1691</v>
      </c>
      <c r="E4" s="185"/>
      <c r="F4" s="185"/>
      <c r="G4" s="185"/>
      <c r="H4" s="185"/>
      <c r="I4" s="185"/>
      <c r="J4" s="185"/>
      <c r="K4" s="185"/>
      <c r="L4" s="185"/>
      <c r="M4" s="185"/>
      <c r="N4" s="151"/>
    </row>
    <row r="5" spans="2:16" ht="15.75" thickBot="1" x14ac:dyDescent="0.3">
      <c r="C5" s="149"/>
      <c r="D5" s="152"/>
      <c r="E5" s="152"/>
      <c r="F5" s="152"/>
      <c r="G5" s="152"/>
      <c r="H5" s="152"/>
      <c r="I5" s="152"/>
      <c r="J5" s="152"/>
      <c r="K5" s="152"/>
      <c r="L5" s="152"/>
      <c r="M5" s="153"/>
      <c r="N5" s="151"/>
    </row>
    <row r="6" spans="2:16" ht="15.75" thickTop="1" x14ac:dyDescent="0.25">
      <c r="C6" s="149"/>
      <c r="D6" s="22"/>
      <c r="E6" s="22"/>
      <c r="F6" s="22"/>
      <c r="G6" s="22"/>
      <c r="H6" s="22"/>
      <c r="I6" s="22"/>
      <c r="J6" s="22"/>
      <c r="K6" s="22"/>
      <c r="L6" s="22"/>
      <c r="M6" s="154"/>
      <c r="N6" s="151"/>
    </row>
    <row r="7" spans="2:16" x14ac:dyDescent="0.25">
      <c r="C7" s="149"/>
      <c r="D7" s="22"/>
      <c r="E7" s="22"/>
      <c r="F7" s="22"/>
      <c r="G7" s="22"/>
      <c r="H7" s="155"/>
      <c r="I7" s="155"/>
      <c r="J7" s="155"/>
      <c r="K7" s="155"/>
      <c r="L7" s="155"/>
      <c r="M7" s="155"/>
      <c r="N7" s="151"/>
    </row>
    <row r="8" spans="2:16" ht="16.5" thickBot="1" x14ac:dyDescent="0.3">
      <c r="C8" s="149"/>
      <c r="D8" s="156" t="s">
        <v>1693</v>
      </c>
      <c r="E8" s="157"/>
      <c r="F8" s="157"/>
      <c r="G8" s="22"/>
      <c r="H8" s="22"/>
      <c r="I8" s="22"/>
      <c r="J8" s="22"/>
      <c r="K8" s="22"/>
      <c r="L8" s="22"/>
      <c r="M8" s="154"/>
      <c r="N8" s="151"/>
    </row>
    <row r="9" spans="2:16" ht="15.75" thickTop="1" x14ac:dyDescent="0.25">
      <c r="C9" s="149"/>
      <c r="D9" s="22"/>
      <c r="E9" s="22"/>
      <c r="F9" s="22"/>
      <c r="G9" s="22"/>
      <c r="H9" s="22"/>
      <c r="I9" s="22"/>
      <c r="J9" s="22"/>
      <c r="K9" s="22"/>
      <c r="L9" s="22"/>
      <c r="M9" s="154"/>
      <c r="N9" s="151"/>
    </row>
    <row r="10" spans="2:16" x14ac:dyDescent="0.25">
      <c r="C10" s="149"/>
      <c r="D10" s="158" t="s">
        <v>1683</v>
      </c>
      <c r="E10" s="158"/>
      <c r="F10" s="158"/>
      <c r="G10" s="158"/>
      <c r="H10" s="158"/>
      <c r="I10" s="158"/>
      <c r="J10" s="158" t="s">
        <v>1684</v>
      </c>
      <c r="K10" s="159">
        <v>0.1</v>
      </c>
      <c r="L10" s="159">
        <v>0.2</v>
      </c>
      <c r="M10" s="159">
        <v>0.3</v>
      </c>
      <c r="N10" s="151"/>
    </row>
    <row r="11" spans="2:16" x14ac:dyDescent="0.25">
      <c r="C11" s="149"/>
      <c r="D11" s="186" t="s">
        <v>1685</v>
      </c>
      <c r="E11" s="187"/>
      <c r="F11" s="187"/>
      <c r="G11" s="187"/>
      <c r="H11" s="187"/>
      <c r="I11" s="188"/>
      <c r="J11" s="160">
        <v>29329</v>
      </c>
      <c r="K11" s="160">
        <v>29329</v>
      </c>
      <c r="L11" s="160">
        <v>29329</v>
      </c>
      <c r="M11" s="160">
        <v>29329</v>
      </c>
      <c r="N11" s="151"/>
      <c r="O11" s="164"/>
    </row>
    <row r="12" spans="2:16" x14ac:dyDescent="0.25">
      <c r="C12" s="149"/>
      <c r="D12" s="189" t="s">
        <v>1686</v>
      </c>
      <c r="E12" s="190"/>
      <c r="F12" s="190"/>
      <c r="G12" s="190"/>
      <c r="H12" s="190"/>
      <c r="I12" s="191"/>
      <c r="J12" s="161">
        <v>0.55900000000000005</v>
      </c>
      <c r="K12" s="161">
        <v>0.60099999999999998</v>
      </c>
      <c r="L12" s="161">
        <v>0.67600000000000005</v>
      </c>
      <c r="M12" s="161">
        <v>0.77300000000000002</v>
      </c>
      <c r="N12" s="151"/>
    </row>
    <row r="13" spans="2:16" x14ac:dyDescent="0.25">
      <c r="C13" s="149"/>
      <c r="D13" s="189" t="s">
        <v>1687</v>
      </c>
      <c r="E13" s="190"/>
      <c r="F13" s="190"/>
      <c r="G13" s="190"/>
      <c r="H13" s="190"/>
      <c r="I13" s="191"/>
      <c r="J13" s="162">
        <v>29786</v>
      </c>
      <c r="K13" s="162">
        <v>29474</v>
      </c>
      <c r="L13" s="162">
        <v>28447</v>
      </c>
      <c r="M13" s="162">
        <v>26552</v>
      </c>
      <c r="N13" s="151"/>
      <c r="P13" s="171"/>
    </row>
    <row r="14" spans="2:16" x14ac:dyDescent="0.25">
      <c r="C14" s="149"/>
      <c r="D14" s="189" t="s">
        <v>1688</v>
      </c>
      <c r="E14" s="190"/>
      <c r="F14" s="190"/>
      <c r="G14" s="190"/>
      <c r="H14" s="190"/>
      <c r="I14" s="191"/>
      <c r="J14" s="162">
        <v>25973</v>
      </c>
      <c r="K14" s="162">
        <v>25943</v>
      </c>
      <c r="L14" s="162">
        <v>25943</v>
      </c>
      <c r="M14" s="162">
        <v>25943</v>
      </c>
      <c r="N14" s="151"/>
    </row>
    <row r="15" spans="2:16" x14ac:dyDescent="0.25">
      <c r="C15" s="149"/>
      <c r="D15" s="189" t="s">
        <v>1689</v>
      </c>
      <c r="E15" s="190"/>
      <c r="F15" s="190"/>
      <c r="G15" s="190"/>
      <c r="H15" s="190"/>
      <c r="I15" s="191"/>
      <c r="J15" s="162">
        <v>14.68</v>
      </c>
      <c r="K15" s="162">
        <v>13.48</v>
      </c>
      <c r="L15" s="162">
        <v>9.5299999999999994</v>
      </c>
      <c r="M15" s="162">
        <v>2.23</v>
      </c>
      <c r="N15" s="151"/>
    </row>
    <row r="16" spans="2:16" x14ac:dyDescent="0.25">
      <c r="C16" s="149"/>
      <c r="N16" s="151"/>
    </row>
    <row r="17" spans="3:14" x14ac:dyDescent="0.25">
      <c r="C17" s="149"/>
      <c r="N17" s="151"/>
    </row>
    <row r="18" spans="3:14" ht="16.5" thickBot="1" x14ac:dyDescent="0.3">
      <c r="C18" s="149"/>
      <c r="D18" s="163" t="s">
        <v>1690</v>
      </c>
      <c r="E18" s="157"/>
      <c r="F18" s="157"/>
      <c r="N18" s="151"/>
    </row>
    <row r="19" spans="3:14" ht="15.75" thickTop="1" x14ac:dyDescent="0.25">
      <c r="C19" s="149"/>
      <c r="N19" s="151"/>
    </row>
    <row r="20" spans="3:14" x14ac:dyDescent="0.25">
      <c r="C20" s="149"/>
      <c r="D20" s="192"/>
      <c r="E20" s="193"/>
      <c r="F20" s="193"/>
      <c r="G20" s="193"/>
      <c r="H20" s="193"/>
      <c r="I20" s="193"/>
      <c r="J20" s="193"/>
      <c r="K20" s="193"/>
      <c r="L20" s="193"/>
      <c r="M20" s="194"/>
      <c r="N20" s="151"/>
    </row>
    <row r="21" spans="3:14" x14ac:dyDescent="0.25">
      <c r="C21" s="149"/>
      <c r="D21" s="195"/>
      <c r="E21" s="193"/>
      <c r="F21" s="193"/>
      <c r="G21" s="193"/>
      <c r="H21" s="193"/>
      <c r="I21" s="193"/>
      <c r="J21" s="193"/>
      <c r="K21" s="193"/>
      <c r="L21" s="193"/>
      <c r="M21" s="194"/>
      <c r="N21" s="151"/>
    </row>
    <row r="22" spans="3:14" x14ac:dyDescent="0.25">
      <c r="C22" s="149"/>
      <c r="D22" s="196"/>
      <c r="E22" s="193"/>
      <c r="F22" s="193"/>
      <c r="G22" s="193"/>
      <c r="H22" s="193"/>
      <c r="I22" s="193"/>
      <c r="J22" s="193"/>
      <c r="K22" s="193"/>
      <c r="L22" s="193"/>
      <c r="M22" s="194"/>
      <c r="N22" s="151"/>
    </row>
    <row r="23" spans="3:14" x14ac:dyDescent="0.25">
      <c r="C23" s="149"/>
      <c r="D23" s="196"/>
      <c r="E23" s="193"/>
      <c r="F23" s="193"/>
      <c r="G23" s="193"/>
      <c r="H23" s="193"/>
      <c r="I23" s="193"/>
      <c r="J23" s="193"/>
      <c r="K23" s="193"/>
      <c r="L23" s="193"/>
      <c r="M23" s="194"/>
      <c r="N23" s="151"/>
    </row>
    <row r="24" spans="3:14" x14ac:dyDescent="0.25">
      <c r="C24" s="149"/>
      <c r="D24" s="181"/>
      <c r="E24" s="182"/>
      <c r="F24" s="182"/>
      <c r="G24" s="182"/>
      <c r="H24" s="182"/>
      <c r="I24" s="182"/>
      <c r="J24" s="182"/>
      <c r="K24" s="182"/>
      <c r="L24" s="182"/>
      <c r="M24" s="183"/>
      <c r="N24" s="151"/>
    </row>
    <row r="25" spans="3:14" x14ac:dyDescent="0.25">
      <c r="C25" s="149"/>
      <c r="D25" s="181"/>
      <c r="E25" s="182"/>
      <c r="F25" s="182"/>
      <c r="G25" s="182"/>
      <c r="H25" s="182"/>
      <c r="I25" s="182"/>
      <c r="J25" s="182"/>
      <c r="K25" s="182"/>
      <c r="L25" s="182"/>
      <c r="M25" s="183"/>
      <c r="N25" s="151"/>
    </row>
    <row r="26" spans="3:14" x14ac:dyDescent="0.25">
      <c r="C26" s="149"/>
      <c r="D26" s="196"/>
      <c r="E26" s="193"/>
      <c r="F26" s="193"/>
      <c r="G26" s="193"/>
      <c r="H26" s="193"/>
      <c r="I26" s="193"/>
      <c r="J26" s="193"/>
      <c r="K26" s="193"/>
      <c r="L26" s="193"/>
      <c r="M26" s="194"/>
      <c r="N26" s="151"/>
    </row>
    <row r="27" spans="3:14" x14ac:dyDescent="0.25">
      <c r="C27" s="149"/>
      <c r="D27" s="196"/>
      <c r="E27" s="193"/>
      <c r="F27" s="193"/>
      <c r="G27" s="193"/>
      <c r="H27" s="193"/>
      <c r="I27" s="193"/>
      <c r="J27" s="193"/>
      <c r="K27" s="193"/>
      <c r="L27" s="193"/>
      <c r="M27" s="194"/>
      <c r="N27" s="151"/>
    </row>
    <row r="28" spans="3:14" x14ac:dyDescent="0.25">
      <c r="C28" s="149"/>
      <c r="D28" s="181"/>
      <c r="E28" s="182"/>
      <c r="F28" s="182"/>
      <c r="G28" s="182"/>
      <c r="H28" s="182"/>
      <c r="I28" s="182"/>
      <c r="J28" s="182"/>
      <c r="K28" s="182"/>
      <c r="L28" s="182"/>
      <c r="M28" s="183"/>
      <c r="N28" s="151"/>
    </row>
    <row r="29" spans="3:14" x14ac:dyDescent="0.25">
      <c r="C29" s="149"/>
      <c r="D29" s="181"/>
      <c r="E29" s="182"/>
      <c r="F29" s="182"/>
      <c r="G29" s="182"/>
      <c r="H29" s="182"/>
      <c r="I29" s="182"/>
      <c r="J29" s="182"/>
      <c r="K29" s="182"/>
      <c r="L29" s="182"/>
      <c r="M29" s="183"/>
      <c r="N29" s="151"/>
    </row>
    <row r="30" spans="3:14" x14ac:dyDescent="0.25">
      <c r="C30" s="149"/>
      <c r="D30" s="181"/>
      <c r="E30" s="182"/>
      <c r="F30" s="182"/>
      <c r="G30" s="182"/>
      <c r="H30" s="182"/>
      <c r="I30" s="182"/>
      <c r="J30" s="182"/>
      <c r="K30" s="182"/>
      <c r="L30" s="182"/>
      <c r="M30" s="183"/>
      <c r="N30" s="151"/>
    </row>
    <row r="31" spans="3:14" x14ac:dyDescent="0.25">
      <c r="C31" s="149"/>
      <c r="D31" s="22"/>
      <c r="E31" s="22"/>
      <c r="F31" s="22"/>
      <c r="G31" s="22"/>
      <c r="H31" s="22"/>
      <c r="I31" s="22"/>
      <c r="J31" s="22"/>
      <c r="K31" s="22"/>
      <c r="L31" s="22"/>
      <c r="M31" s="22"/>
      <c r="N31" s="151"/>
    </row>
    <row r="32" spans="3:14" x14ac:dyDescent="0.25">
      <c r="C32" s="149"/>
      <c r="D32" s="22"/>
      <c r="E32" s="22"/>
      <c r="F32" s="22"/>
      <c r="G32" s="22"/>
      <c r="H32" s="22"/>
      <c r="I32" s="22"/>
      <c r="J32" s="22"/>
      <c r="K32" s="22"/>
      <c r="L32" s="22"/>
      <c r="M32" s="22"/>
      <c r="N32" s="151"/>
    </row>
    <row r="33" spans="3:14" x14ac:dyDescent="0.25">
      <c r="C33" s="197"/>
      <c r="D33" s="198"/>
      <c r="E33" s="198"/>
      <c r="F33" s="198"/>
      <c r="G33" s="198"/>
      <c r="H33" s="198"/>
      <c r="I33" s="198"/>
      <c r="J33" s="198"/>
      <c r="K33" s="198"/>
      <c r="L33" s="198"/>
      <c r="M33" s="198"/>
      <c r="N33" s="199"/>
    </row>
    <row r="34" spans="3:14" x14ac:dyDescent="0.25">
      <c r="C34" s="197"/>
      <c r="D34" s="198"/>
      <c r="E34" s="198"/>
      <c r="F34" s="198"/>
      <c r="G34" s="198"/>
      <c r="H34" s="198"/>
      <c r="I34" s="198"/>
      <c r="J34" s="198"/>
      <c r="K34" s="198"/>
      <c r="L34" s="198"/>
      <c r="M34" s="198"/>
      <c r="N34" s="199"/>
    </row>
    <row r="35" spans="3:14" x14ac:dyDescent="0.25">
      <c r="C35" s="197"/>
      <c r="D35" s="198"/>
      <c r="E35" s="198"/>
      <c r="F35" s="198"/>
      <c r="G35" s="198"/>
      <c r="H35" s="198"/>
      <c r="I35" s="198"/>
      <c r="J35" s="198"/>
      <c r="K35" s="198"/>
      <c r="L35" s="198"/>
      <c r="M35" s="198"/>
      <c r="N35" s="199"/>
    </row>
    <row r="36" spans="3:14" ht="15.75" thickBot="1" x14ac:dyDescent="0.3">
      <c r="C36" s="200"/>
      <c r="D36" s="201"/>
      <c r="E36" s="201"/>
      <c r="F36" s="201"/>
      <c r="G36" s="201"/>
      <c r="H36" s="201"/>
      <c r="I36" s="201"/>
      <c r="J36" s="201"/>
      <c r="K36" s="201"/>
      <c r="L36" s="201"/>
      <c r="M36" s="201"/>
      <c r="N36" s="202"/>
    </row>
    <row r="37" spans="3:14" ht="15.75" thickTop="1" x14ac:dyDescent="0.25"/>
  </sheetData>
  <mergeCells count="20">
    <mergeCell ref="C33:N33"/>
    <mergeCell ref="C34:N36"/>
    <mergeCell ref="D25:M25"/>
    <mergeCell ref="D26:M26"/>
    <mergeCell ref="D27:M27"/>
    <mergeCell ref="D28:M28"/>
    <mergeCell ref="D29:M29"/>
    <mergeCell ref="D30:M30"/>
    <mergeCell ref="D24:M24"/>
    <mergeCell ref="D2:M2"/>
    <mergeCell ref="D4:M4"/>
    <mergeCell ref="D11:I11"/>
    <mergeCell ref="D12:I12"/>
    <mergeCell ref="D13:I13"/>
    <mergeCell ref="D14:I14"/>
    <mergeCell ref="D15:I15"/>
    <mergeCell ref="D20:M20"/>
    <mergeCell ref="D21:M21"/>
    <mergeCell ref="D22:M22"/>
    <mergeCell ref="D23:M23"/>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baseColWidth="10" defaultColWidth="9" defaultRowHeight="15" x14ac:dyDescent="0.2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baseColWidth="10" defaultColWidth="9"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pageSetUpPr fitToPage="1"/>
  </sheetPr>
  <dimension ref="A1:T59"/>
  <sheetViews>
    <sheetView view="pageBreakPreview" topLeftCell="A4" zoomScale="60" zoomScaleNormal="80" workbookViewId="0">
      <selection activeCell="E31" sqref="E31"/>
    </sheetView>
  </sheetViews>
  <sheetFormatPr baseColWidth="10" defaultColWidth="8.85546875" defaultRowHeight="15" x14ac:dyDescent="0.25"/>
  <cols>
    <col min="1" max="1" width="8.85546875" style="2"/>
    <col min="2" max="10" width="28" style="2" customWidth="1"/>
    <col min="11" max="18" width="8.85546875" style="2"/>
  </cols>
  <sheetData>
    <row r="1" spans="1:10" ht="15.75" thickBot="1" x14ac:dyDescent="0.3">
      <c r="A1" s="21"/>
    </row>
    <row r="2" spans="1:10" x14ac:dyDescent="0.25">
      <c r="B2" s="3"/>
      <c r="C2" s="4"/>
      <c r="D2" s="4"/>
      <c r="E2" s="4"/>
      <c r="F2" s="4"/>
      <c r="G2" s="4"/>
      <c r="H2" s="4"/>
      <c r="I2" s="4"/>
      <c r="J2" s="5"/>
    </row>
    <row r="3" spans="1:10" x14ac:dyDescent="0.25">
      <c r="B3" s="6"/>
      <c r="C3" s="7"/>
      <c r="D3" s="7"/>
      <c r="E3" s="7"/>
      <c r="F3" s="7"/>
      <c r="G3" s="7"/>
      <c r="H3" s="7"/>
      <c r="I3" s="7"/>
      <c r="J3" s="8"/>
    </row>
    <row r="4" spans="1:10" x14ac:dyDescent="0.25">
      <c r="B4" s="6"/>
      <c r="C4" s="7"/>
      <c r="D4" s="7"/>
      <c r="E4" s="7"/>
      <c r="F4" s="7"/>
      <c r="G4" s="7"/>
      <c r="H4" s="7"/>
      <c r="I4" s="7"/>
      <c r="J4" s="8"/>
    </row>
    <row r="5" spans="1:10" ht="31.5" x14ac:dyDescent="0.25">
      <c r="B5" s="6"/>
      <c r="C5" s="7"/>
      <c r="D5" s="7"/>
      <c r="E5" s="10"/>
      <c r="F5" s="10" t="s">
        <v>23</v>
      </c>
      <c r="G5" s="10"/>
      <c r="I5" s="10"/>
      <c r="J5" s="8"/>
    </row>
    <row r="6" spans="1:10" x14ac:dyDescent="0.25">
      <c r="B6" s="6"/>
      <c r="C6" s="7"/>
      <c r="D6" s="7"/>
      <c r="E6" s="11"/>
      <c r="F6" s="11"/>
      <c r="G6" s="11"/>
      <c r="I6" s="11"/>
      <c r="J6" s="8"/>
    </row>
    <row r="7" spans="1:10" ht="26.25" x14ac:dyDescent="0.25">
      <c r="B7" s="6"/>
      <c r="C7" s="7"/>
      <c r="D7" s="7"/>
      <c r="E7" s="12"/>
      <c r="F7" s="12" t="s">
        <v>24</v>
      </c>
      <c r="G7" s="12"/>
      <c r="I7" s="12"/>
      <c r="J7" s="8"/>
    </row>
    <row r="8" spans="1:10" ht="26.25" x14ac:dyDescent="0.25">
      <c r="B8" s="6"/>
      <c r="C8" s="7"/>
      <c r="D8" s="7"/>
      <c r="E8" s="7"/>
      <c r="F8" s="12"/>
      <c r="G8" s="12"/>
      <c r="H8" s="12"/>
      <c r="I8" s="12"/>
      <c r="J8" s="8"/>
    </row>
    <row r="9" spans="1:10" x14ac:dyDescent="0.25">
      <c r="B9" s="6"/>
      <c r="C9" s="22" t="s">
        <v>25</v>
      </c>
      <c r="D9" s="7"/>
      <c r="E9" s="7"/>
      <c r="F9" s="7"/>
      <c r="G9" s="7"/>
      <c r="H9" s="7"/>
      <c r="I9" s="7"/>
      <c r="J9" s="8"/>
    </row>
    <row r="10" spans="1:10" x14ac:dyDescent="0.25">
      <c r="B10" s="6"/>
      <c r="C10" s="22" t="s">
        <v>26</v>
      </c>
      <c r="D10" s="7"/>
      <c r="E10" s="7"/>
      <c r="F10" s="7"/>
      <c r="G10" s="7"/>
      <c r="H10" s="7"/>
      <c r="I10" s="7"/>
      <c r="J10" s="8"/>
    </row>
    <row r="11" spans="1:10" x14ac:dyDescent="0.25">
      <c r="B11" s="6"/>
      <c r="C11" s="22"/>
      <c r="D11" s="22" t="s">
        <v>27</v>
      </c>
      <c r="E11" s="7"/>
      <c r="F11" s="7"/>
      <c r="G11" s="7"/>
      <c r="H11" s="7"/>
      <c r="I11" s="7"/>
      <c r="J11" s="8"/>
    </row>
    <row r="12" spans="1:10" x14ac:dyDescent="0.25">
      <c r="B12" s="6"/>
      <c r="C12" s="22"/>
      <c r="D12" s="22" t="s">
        <v>28</v>
      </c>
      <c r="E12" s="7"/>
      <c r="F12" s="7"/>
      <c r="G12" s="7"/>
      <c r="H12" s="7"/>
      <c r="I12" s="7"/>
      <c r="J12" s="8"/>
    </row>
    <row r="13" spans="1:10" x14ac:dyDescent="0.25">
      <c r="B13" s="6"/>
      <c r="C13" s="22"/>
      <c r="D13" s="23" t="s">
        <v>29</v>
      </c>
      <c r="E13" s="7"/>
      <c r="F13" s="7"/>
      <c r="G13" s="7"/>
      <c r="H13" s="7"/>
      <c r="I13" s="7"/>
      <c r="J13" s="8"/>
    </row>
    <row r="14" spans="1:10" x14ac:dyDescent="0.25">
      <c r="B14" s="6"/>
      <c r="C14" s="22"/>
      <c r="D14" s="23" t="s">
        <v>30</v>
      </c>
      <c r="E14" s="7"/>
      <c r="F14" s="7"/>
      <c r="G14" s="7"/>
      <c r="H14" s="7"/>
      <c r="I14" s="7"/>
      <c r="J14" s="8"/>
    </row>
    <row r="15" spans="1:10" s="2" customFormat="1" x14ac:dyDescent="0.25">
      <c r="B15" s="6"/>
      <c r="C15" s="22"/>
      <c r="D15" s="23" t="s">
        <v>31</v>
      </c>
      <c r="E15" s="24"/>
      <c r="F15" s="24"/>
      <c r="G15" s="24"/>
      <c r="H15" s="24"/>
      <c r="I15" s="24"/>
      <c r="J15" s="25"/>
    </row>
    <row r="16" spans="1:10" s="2" customFormat="1" x14ac:dyDescent="0.25">
      <c r="B16" s="26"/>
      <c r="C16" s="22" t="s">
        <v>32</v>
      </c>
      <c r="D16" s="22"/>
      <c r="E16" s="22"/>
      <c r="F16" s="22"/>
      <c r="G16" s="22"/>
      <c r="H16" s="22"/>
      <c r="I16" s="22"/>
      <c r="J16" s="27"/>
    </row>
    <row r="17" spans="2:20" s="2" customFormat="1" x14ac:dyDescent="0.25">
      <c r="B17" s="6"/>
      <c r="C17" s="22" t="s">
        <v>33</v>
      </c>
      <c r="D17" s="23"/>
      <c r="E17" s="24"/>
      <c r="F17" s="28"/>
      <c r="G17" s="28"/>
      <c r="H17" s="28"/>
      <c r="I17" s="28"/>
      <c r="J17" s="8"/>
    </row>
    <row r="18" spans="2:20" s="2" customFormat="1" x14ac:dyDescent="0.25">
      <c r="B18" s="6"/>
      <c r="C18" s="22"/>
      <c r="D18" s="23" t="s">
        <v>34</v>
      </c>
      <c r="E18" s="24"/>
      <c r="F18" s="28"/>
      <c r="G18" s="28"/>
      <c r="H18" s="28"/>
      <c r="I18" s="28"/>
      <c r="J18" s="8"/>
    </row>
    <row r="19" spans="2:20" s="2" customFormat="1" x14ac:dyDescent="0.25">
      <c r="B19" s="6"/>
      <c r="C19" s="22"/>
      <c r="D19" s="23" t="s">
        <v>35</v>
      </c>
      <c r="E19" s="24"/>
      <c r="F19" s="28"/>
      <c r="G19" s="28"/>
      <c r="H19" s="28"/>
      <c r="I19" s="28"/>
      <c r="J19" s="8"/>
    </row>
    <row r="20" spans="2:20" s="29" customFormat="1" x14ac:dyDescent="0.25">
      <c r="B20" s="30"/>
      <c r="C20" s="23" t="s">
        <v>36</v>
      </c>
      <c r="D20" s="7"/>
      <c r="E20" s="24"/>
      <c r="F20" s="31"/>
      <c r="G20" s="31"/>
      <c r="H20" s="31"/>
      <c r="I20" s="31"/>
      <c r="J20" s="25"/>
    </row>
    <row r="21" spans="2:20" s="2" customFormat="1" x14ac:dyDescent="0.25">
      <c r="B21" s="6"/>
      <c r="C21" s="22"/>
      <c r="D21" s="22" t="s">
        <v>37</v>
      </c>
      <c r="E21" s="7"/>
      <c r="F21" s="14"/>
      <c r="G21" s="14"/>
      <c r="H21" s="14"/>
      <c r="I21" s="14"/>
      <c r="J21" s="8"/>
    </row>
    <row r="22" spans="2:20" s="2" customFormat="1" x14ac:dyDescent="0.25">
      <c r="B22" s="6"/>
      <c r="C22" s="23" t="s">
        <v>38</v>
      </c>
      <c r="D22" s="22"/>
      <c r="E22" s="22"/>
      <c r="F22" s="14"/>
      <c r="G22" s="14"/>
      <c r="H22" s="14"/>
      <c r="I22" s="14"/>
      <c r="J22" s="8"/>
    </row>
    <row r="23" spans="2:20" s="2" customFormat="1" x14ac:dyDescent="0.25">
      <c r="B23" s="6"/>
      <c r="C23" s="23"/>
      <c r="D23" s="22"/>
      <c r="E23" s="22"/>
      <c r="F23" s="14"/>
      <c r="G23" s="14"/>
      <c r="H23" s="14"/>
      <c r="I23" s="14"/>
      <c r="J23" s="8"/>
    </row>
    <row r="24" spans="2:20" s="2" customFormat="1" x14ac:dyDescent="0.25">
      <c r="B24" s="6"/>
      <c r="C24" s="23"/>
      <c r="D24" s="22"/>
      <c r="E24" s="22"/>
      <c r="F24" s="14"/>
      <c r="G24" s="14"/>
      <c r="H24" s="14"/>
      <c r="I24" s="14"/>
      <c r="J24" s="8"/>
    </row>
    <row r="25" spans="2:20" s="2" customFormat="1" x14ac:dyDescent="0.25">
      <c r="B25" s="6"/>
      <c r="C25" s="23"/>
      <c r="D25" s="22"/>
      <c r="E25" s="22"/>
      <c r="F25" s="14"/>
      <c r="G25" s="14"/>
      <c r="H25" s="14"/>
      <c r="I25" s="14"/>
      <c r="J25" s="8"/>
    </row>
    <row r="26" spans="2:20" s="2" customFormat="1" x14ac:dyDescent="0.25">
      <c r="B26" s="6"/>
      <c r="C26" s="23"/>
      <c r="D26" s="22"/>
      <c r="E26" s="22"/>
      <c r="F26" s="14"/>
      <c r="G26" s="14"/>
      <c r="H26" s="14"/>
      <c r="I26" s="14"/>
      <c r="J26" s="8"/>
    </row>
    <row r="27" spans="2:20" s="2" customFormat="1" x14ac:dyDescent="0.25">
      <c r="B27" s="6"/>
      <c r="C27" s="23"/>
      <c r="D27" s="22"/>
      <c r="E27" s="22"/>
      <c r="F27" s="14"/>
      <c r="G27" s="14"/>
      <c r="H27" s="14"/>
      <c r="I27" s="14"/>
      <c r="J27" s="8"/>
    </row>
    <row r="28" spans="2:20" s="2" customFormat="1" ht="15.75" thickBot="1" x14ac:dyDescent="0.3">
      <c r="B28" s="18"/>
      <c r="C28" s="32"/>
      <c r="D28" s="33"/>
      <c r="E28" s="19"/>
      <c r="F28" s="19"/>
      <c r="G28" s="19"/>
      <c r="H28" s="19"/>
      <c r="I28" s="19"/>
      <c r="J28" s="20"/>
    </row>
    <row r="29" spans="2:20" ht="15.75" thickBot="1" x14ac:dyDescent="0.3"/>
    <row r="30" spans="2:20" x14ac:dyDescent="0.25">
      <c r="B30" s="3"/>
      <c r="C30" s="4"/>
      <c r="D30" s="4"/>
      <c r="E30" s="4"/>
      <c r="F30" s="4"/>
      <c r="G30" s="4"/>
      <c r="H30" s="4"/>
      <c r="I30" s="4"/>
      <c r="J30" s="5"/>
      <c r="S30" s="2"/>
      <c r="T30" s="2"/>
    </row>
    <row r="31" spans="2:20" x14ac:dyDescent="0.25">
      <c r="B31" s="6"/>
      <c r="C31" s="7"/>
      <c r="D31" s="7"/>
      <c r="E31" s="7"/>
      <c r="F31" s="7"/>
      <c r="G31" s="7"/>
      <c r="H31" s="7"/>
      <c r="I31" s="7"/>
      <c r="J31" s="8"/>
      <c r="S31" s="2"/>
      <c r="T31" s="2"/>
    </row>
    <row r="32" spans="2:20" x14ac:dyDescent="0.25">
      <c r="B32" s="6"/>
      <c r="C32" s="7"/>
      <c r="D32" s="7"/>
      <c r="E32" s="7"/>
      <c r="F32" s="7"/>
      <c r="G32" s="7"/>
      <c r="H32" s="7"/>
      <c r="I32" s="7"/>
      <c r="J32" s="8"/>
      <c r="S32" s="2"/>
      <c r="T32" s="2"/>
    </row>
    <row r="33" spans="2:20" x14ac:dyDescent="0.25">
      <c r="B33" s="6"/>
      <c r="C33" s="7"/>
      <c r="D33" s="7"/>
      <c r="E33" s="7"/>
      <c r="F33" s="7"/>
      <c r="G33" s="7"/>
      <c r="H33" s="7"/>
      <c r="I33" s="7"/>
      <c r="J33" s="8"/>
      <c r="S33" s="2"/>
      <c r="T33" s="2"/>
    </row>
    <row r="34" spans="2:20" x14ac:dyDescent="0.25">
      <c r="B34" s="6"/>
      <c r="C34" s="34" t="s">
        <v>39</v>
      </c>
      <c r="D34" s="7"/>
      <c r="E34" s="7"/>
      <c r="F34" s="35"/>
      <c r="G34" s="7"/>
      <c r="H34" s="7"/>
      <c r="I34" s="7"/>
      <c r="J34" s="8"/>
      <c r="S34" s="2"/>
      <c r="T34" s="2"/>
    </row>
    <row r="35" spans="2:20" x14ac:dyDescent="0.25">
      <c r="B35" s="6"/>
      <c r="C35" s="7"/>
      <c r="D35" s="7"/>
      <c r="E35" s="7"/>
      <c r="F35" s="22"/>
      <c r="G35" s="7"/>
      <c r="H35" s="7"/>
      <c r="I35" s="7"/>
      <c r="J35" s="8"/>
      <c r="S35" s="2"/>
      <c r="T35" s="2"/>
    </row>
    <row r="36" spans="2:20" x14ac:dyDescent="0.25">
      <c r="B36" s="6"/>
      <c r="C36" s="7" t="s">
        <v>40</v>
      </c>
      <c r="D36" s="7"/>
      <c r="E36" s="7"/>
      <c r="F36" s="11"/>
      <c r="G36" s="7" t="s">
        <v>41</v>
      </c>
      <c r="H36" s="11"/>
      <c r="I36" s="11"/>
      <c r="J36" s="8"/>
      <c r="S36" s="2"/>
      <c r="T36" s="2"/>
    </row>
    <row r="37" spans="2:20" x14ac:dyDescent="0.25">
      <c r="B37" s="6"/>
      <c r="C37" s="7" t="s">
        <v>42</v>
      </c>
      <c r="D37" s="7"/>
      <c r="E37" s="7"/>
      <c r="F37" s="11"/>
      <c r="G37" s="7" t="s">
        <v>43</v>
      </c>
      <c r="H37" s="11"/>
      <c r="I37" s="11"/>
      <c r="J37" s="8"/>
      <c r="S37" s="2"/>
      <c r="T37" s="2"/>
    </row>
    <row r="38" spans="2:20" x14ac:dyDescent="0.25">
      <c r="B38" s="6"/>
      <c r="C38" s="7">
        <v>3</v>
      </c>
      <c r="D38" s="7"/>
      <c r="E38" s="7"/>
      <c r="F38" s="11"/>
      <c r="G38" s="7" t="s">
        <v>44</v>
      </c>
      <c r="H38" s="11"/>
      <c r="I38" s="11"/>
      <c r="J38" s="8"/>
      <c r="S38" s="2"/>
      <c r="T38" s="2"/>
    </row>
    <row r="39" spans="2:20" ht="26.25" x14ac:dyDescent="0.25">
      <c r="B39" s="6"/>
      <c r="C39" s="7"/>
      <c r="D39" s="7"/>
      <c r="E39" s="7"/>
      <c r="F39" s="12"/>
      <c r="G39" s="12"/>
      <c r="H39" s="12"/>
      <c r="I39" s="12"/>
      <c r="J39" s="8"/>
      <c r="S39" s="2"/>
      <c r="T39" s="2"/>
    </row>
    <row r="40" spans="2:20" x14ac:dyDescent="0.25">
      <c r="B40" s="6"/>
      <c r="C40" s="22"/>
      <c r="D40" s="7"/>
      <c r="E40" s="7"/>
      <c r="F40" s="7"/>
      <c r="G40" s="7"/>
      <c r="H40" s="7"/>
      <c r="I40" s="7"/>
      <c r="J40" s="8"/>
      <c r="S40" s="2"/>
      <c r="T40" s="2"/>
    </row>
    <row r="41" spans="2:20" x14ac:dyDescent="0.25">
      <c r="B41" s="6"/>
      <c r="C41" s="22"/>
      <c r="D41" s="7"/>
      <c r="E41" s="7"/>
      <c r="F41" s="7"/>
      <c r="G41" s="7"/>
      <c r="H41" s="7"/>
      <c r="I41" s="7"/>
      <c r="J41" s="8"/>
      <c r="S41" s="2"/>
      <c r="T41" s="2"/>
    </row>
    <row r="42" spans="2:20" x14ac:dyDescent="0.25">
      <c r="B42" s="6"/>
      <c r="C42" s="22"/>
      <c r="D42" s="22"/>
      <c r="E42" s="7"/>
      <c r="F42" s="35"/>
      <c r="G42" s="7"/>
      <c r="H42" s="7"/>
      <c r="I42" s="7"/>
      <c r="J42" s="8"/>
      <c r="S42" s="2"/>
      <c r="T42" s="2"/>
    </row>
    <row r="43" spans="2:20" x14ac:dyDescent="0.25">
      <c r="B43" s="6"/>
      <c r="C43" s="22"/>
      <c r="D43" s="22"/>
      <c r="E43" s="7"/>
      <c r="F43" s="7"/>
      <c r="G43" s="7"/>
      <c r="H43" s="7"/>
      <c r="I43" s="7"/>
      <c r="J43" s="8"/>
      <c r="S43" s="2"/>
      <c r="T43" s="2"/>
    </row>
    <row r="44" spans="2:20" x14ac:dyDescent="0.25">
      <c r="B44" s="6"/>
      <c r="C44" s="22"/>
      <c r="D44" s="23"/>
      <c r="E44" s="7"/>
      <c r="F44" s="7"/>
      <c r="G44" s="7"/>
      <c r="H44" s="7"/>
      <c r="I44" s="7"/>
      <c r="J44" s="8"/>
      <c r="S44" s="2"/>
      <c r="T44" s="2"/>
    </row>
    <row r="45" spans="2:20" x14ac:dyDescent="0.25">
      <c r="B45" s="6"/>
      <c r="C45" s="22"/>
      <c r="D45" s="23"/>
      <c r="E45" s="7"/>
      <c r="F45" s="7"/>
      <c r="G45" s="7"/>
      <c r="H45" s="7"/>
      <c r="I45" s="7"/>
      <c r="J45" s="8"/>
      <c r="S45" s="2"/>
      <c r="T45" s="2"/>
    </row>
    <row r="46" spans="2:20" x14ac:dyDescent="0.25">
      <c r="B46" s="6"/>
      <c r="C46" s="22"/>
      <c r="D46" s="23"/>
      <c r="E46" s="24"/>
      <c r="F46" s="24"/>
      <c r="G46" s="24"/>
      <c r="H46" s="24"/>
      <c r="I46" s="24"/>
      <c r="J46" s="25"/>
      <c r="S46" s="2"/>
      <c r="T46" s="2"/>
    </row>
    <row r="47" spans="2:20" x14ac:dyDescent="0.25">
      <c r="B47" s="26"/>
      <c r="C47" s="22"/>
      <c r="D47" s="22"/>
      <c r="E47" s="22"/>
      <c r="F47" s="22"/>
      <c r="G47" s="22"/>
      <c r="H47" s="22"/>
      <c r="I47" s="22"/>
      <c r="J47" s="27"/>
      <c r="S47" s="2"/>
      <c r="T47" s="2"/>
    </row>
    <row r="48" spans="2:20" x14ac:dyDescent="0.25">
      <c r="B48" s="6"/>
      <c r="C48" s="23"/>
      <c r="D48" s="7"/>
      <c r="E48" s="7"/>
      <c r="F48" s="7"/>
      <c r="G48" s="7"/>
      <c r="H48" s="7"/>
      <c r="I48" s="7"/>
      <c r="J48" s="8"/>
      <c r="S48" s="2"/>
      <c r="T48" s="2"/>
    </row>
    <row r="49" spans="2:20" x14ac:dyDescent="0.25">
      <c r="B49" s="6"/>
      <c r="C49" s="22"/>
      <c r="D49" s="23"/>
      <c r="E49" s="24"/>
      <c r="F49" s="28"/>
      <c r="G49" s="28"/>
      <c r="H49" s="28"/>
      <c r="I49" s="28"/>
      <c r="J49" s="8"/>
      <c r="S49" s="2"/>
      <c r="T49" s="2"/>
    </row>
    <row r="50" spans="2:20" x14ac:dyDescent="0.25">
      <c r="B50" s="6"/>
      <c r="C50" s="22"/>
      <c r="D50" s="23"/>
      <c r="E50" s="24"/>
      <c r="F50" s="28"/>
      <c r="G50" s="28"/>
      <c r="H50" s="28"/>
      <c r="I50" s="28"/>
      <c r="J50" s="8"/>
      <c r="S50" s="2"/>
      <c r="T50" s="2"/>
    </row>
    <row r="51" spans="2:20" x14ac:dyDescent="0.25">
      <c r="B51" s="30"/>
      <c r="C51" s="23"/>
      <c r="D51" s="7"/>
      <c r="E51" s="24"/>
      <c r="F51" s="31"/>
      <c r="G51" s="31"/>
      <c r="H51" s="31"/>
      <c r="I51" s="31"/>
      <c r="J51" s="25"/>
      <c r="S51" s="2"/>
      <c r="T51" s="2"/>
    </row>
    <row r="52" spans="2:20" x14ac:dyDescent="0.25">
      <c r="B52" s="30"/>
      <c r="C52" s="23"/>
      <c r="D52" s="7"/>
      <c r="E52" s="24"/>
      <c r="F52" s="31"/>
      <c r="G52" s="31"/>
      <c r="H52" s="31"/>
      <c r="I52" s="31"/>
      <c r="J52" s="25"/>
      <c r="S52" s="2"/>
      <c r="T52" s="2"/>
    </row>
    <row r="53" spans="2:20" x14ac:dyDescent="0.25">
      <c r="B53" s="30"/>
      <c r="C53" s="23"/>
      <c r="D53" s="7"/>
      <c r="E53" s="24"/>
      <c r="F53" s="31"/>
      <c r="G53" s="31"/>
      <c r="H53" s="31"/>
      <c r="I53" s="31"/>
      <c r="J53" s="25"/>
      <c r="S53" s="2"/>
      <c r="T53" s="2"/>
    </row>
    <row r="54" spans="2:20" x14ac:dyDescent="0.25">
      <c r="B54" s="30"/>
      <c r="C54" s="23"/>
      <c r="D54" s="7"/>
      <c r="E54" s="24"/>
      <c r="F54" s="31"/>
      <c r="G54" s="31"/>
      <c r="H54" s="31"/>
      <c r="I54" s="31"/>
      <c r="J54" s="25"/>
      <c r="S54" s="2"/>
      <c r="T54" s="2"/>
    </row>
    <row r="55" spans="2:20" x14ac:dyDescent="0.25">
      <c r="B55" s="30"/>
      <c r="C55" s="23"/>
      <c r="D55" s="7"/>
      <c r="E55" s="24"/>
      <c r="F55" s="31"/>
      <c r="G55" s="31"/>
      <c r="H55" s="31"/>
      <c r="I55" s="31"/>
      <c r="J55" s="25"/>
      <c r="S55" s="2"/>
      <c r="T55" s="2"/>
    </row>
    <row r="56" spans="2:20" x14ac:dyDescent="0.25">
      <c r="B56" s="30"/>
      <c r="C56" s="23"/>
      <c r="D56" s="7"/>
      <c r="E56" s="24"/>
      <c r="F56" s="31"/>
      <c r="G56" s="31"/>
      <c r="H56" s="31"/>
      <c r="I56" s="31"/>
      <c r="J56" s="25"/>
      <c r="S56" s="2"/>
      <c r="T56" s="2"/>
    </row>
    <row r="57" spans="2:20" x14ac:dyDescent="0.25">
      <c r="B57" s="30"/>
      <c r="C57" s="23"/>
      <c r="D57" s="7"/>
      <c r="E57" s="24"/>
      <c r="F57" s="31"/>
      <c r="G57" s="31"/>
      <c r="H57" s="31"/>
      <c r="I57" s="31"/>
      <c r="J57" s="25"/>
      <c r="S57" s="2"/>
      <c r="T57" s="2"/>
    </row>
    <row r="58" spans="2:20" x14ac:dyDescent="0.25">
      <c r="B58" s="6"/>
      <c r="C58" s="22"/>
      <c r="D58" s="22"/>
      <c r="E58" s="7"/>
      <c r="F58" s="14"/>
      <c r="G58" s="14"/>
      <c r="H58" s="14"/>
      <c r="I58" s="14"/>
      <c r="J58" s="8"/>
      <c r="S58" s="2"/>
      <c r="T58" s="2"/>
    </row>
    <row r="59" spans="2:20" ht="15.75" thickBot="1" x14ac:dyDescent="0.3">
      <c r="B59" s="18"/>
      <c r="C59" s="32"/>
      <c r="D59" s="33"/>
      <c r="E59" s="33"/>
      <c r="F59" s="36"/>
      <c r="G59" s="36"/>
      <c r="H59" s="36"/>
      <c r="I59" s="36"/>
      <c r="J59" s="20"/>
      <c r="S59" s="2"/>
      <c r="T59" s="2"/>
    </row>
  </sheetData>
  <printOptions horizontalCentered="1" verticalCentered="1"/>
  <pageMargins left="0.70866141732283472" right="0.70866141732283472" top="0.74803149606299213" bottom="0.74803149606299213" header="0.31496062992125984" footer="0.31496062992125984"/>
  <pageSetup paperSize="9" scale="51" orientation="landscape" r:id="rId1"/>
  <headerFooter>
    <oddHeader>&amp;R&amp;G</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AE32"/>
  <sheetViews>
    <sheetView topLeftCell="A4" zoomScale="80" zoomScaleNormal="80" workbookViewId="0">
      <selection activeCell="C11" sqref="C11"/>
    </sheetView>
  </sheetViews>
  <sheetFormatPr baseColWidth="10" defaultColWidth="9" defaultRowHeight="15" x14ac:dyDescent="0.25"/>
  <cols>
    <col min="1" max="1" width="4.7109375" style="61" customWidth="1"/>
    <col min="2" max="2" width="16.85546875" style="40" bestFit="1" customWidth="1"/>
    <col min="3" max="3" width="162.42578125" style="41" customWidth="1"/>
    <col min="4" max="31" width="9.140625" style="37"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179" t="s">
        <v>45</v>
      </c>
      <c r="B1" s="180"/>
      <c r="C1" s="180"/>
    </row>
    <row r="2" spans="1:31" ht="31.5" x14ac:dyDescent="0.5">
      <c r="A2" s="38" t="s">
        <v>24</v>
      </c>
      <c r="B2" s="39"/>
      <c r="C2" s="39"/>
    </row>
    <row r="3" spans="1:31" x14ac:dyDescent="0.25">
      <c r="A3" s="21"/>
    </row>
    <row r="4" spans="1:31" s="46" customFormat="1" ht="18.75" x14ac:dyDescent="0.25">
      <c r="A4" s="42"/>
      <c r="B4" s="43"/>
      <c r="C4" s="44" t="s">
        <v>46</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75" x14ac:dyDescent="0.25">
      <c r="A5" s="47" t="s">
        <v>47</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1" ht="14.45" customHeight="1" x14ac:dyDescent="0.25">
      <c r="A6" s="52" t="s">
        <v>48</v>
      </c>
      <c r="B6" s="52"/>
      <c r="C6" s="53"/>
    </row>
    <row r="7" spans="1:31" ht="60" x14ac:dyDescent="0.25">
      <c r="A7" s="54"/>
      <c r="B7" s="55" t="s">
        <v>49</v>
      </c>
      <c r="C7" s="56" t="s">
        <v>50</v>
      </c>
    </row>
    <row r="8" spans="1:31" ht="14.45" customHeight="1" x14ac:dyDescent="0.25">
      <c r="A8" s="52" t="s">
        <v>51</v>
      </c>
      <c r="B8" s="52"/>
      <c r="C8" s="53"/>
    </row>
    <row r="9" spans="1:31" ht="30" x14ac:dyDescent="0.25">
      <c r="A9" s="57"/>
      <c r="B9" s="55" t="s">
        <v>52</v>
      </c>
      <c r="C9" s="56" t="s">
        <v>53</v>
      </c>
    </row>
    <row r="10" spans="1:31" ht="14.45" customHeight="1" x14ac:dyDescent="0.25">
      <c r="A10" s="52" t="s">
        <v>54</v>
      </c>
      <c r="B10" s="52"/>
      <c r="C10" s="53"/>
    </row>
    <row r="11" spans="1:31" ht="23.25" customHeight="1" x14ac:dyDescent="0.25">
      <c r="A11" s="57"/>
      <c r="B11" s="55" t="s">
        <v>55</v>
      </c>
      <c r="C11" s="58" t="s">
        <v>56</v>
      </c>
    </row>
    <row r="12" spans="1:31" ht="14.45" customHeight="1" x14ac:dyDescent="0.25">
      <c r="A12" s="52" t="s">
        <v>57</v>
      </c>
      <c r="B12" s="52"/>
      <c r="C12" s="53"/>
    </row>
    <row r="13" spans="1:31" ht="30" x14ac:dyDescent="0.25">
      <c r="A13" s="54"/>
      <c r="B13" s="55" t="s">
        <v>58</v>
      </c>
      <c r="C13" s="56" t="s">
        <v>59</v>
      </c>
    </row>
    <row r="14" spans="1:31" ht="14.45" customHeight="1" x14ac:dyDescent="0.25">
      <c r="A14" s="52" t="s">
        <v>60</v>
      </c>
      <c r="B14" s="52"/>
      <c r="C14" s="53"/>
    </row>
    <row r="15" spans="1:31" ht="38.25" customHeight="1" x14ac:dyDescent="0.25">
      <c r="A15" s="54"/>
      <c r="B15" s="55" t="s">
        <v>61</v>
      </c>
      <c r="C15" s="58" t="s">
        <v>62</v>
      </c>
    </row>
    <row r="16" spans="1:31" ht="14.45" customHeight="1" x14ac:dyDescent="0.25">
      <c r="A16" s="52" t="s">
        <v>63</v>
      </c>
      <c r="B16" s="52"/>
      <c r="C16" s="53"/>
    </row>
    <row r="17" spans="1:31" ht="26.25" customHeight="1" x14ac:dyDescent="0.25">
      <c r="A17" s="54"/>
      <c r="B17" s="55" t="s">
        <v>64</v>
      </c>
      <c r="C17" s="58" t="s">
        <v>65</v>
      </c>
    </row>
    <row r="18" spans="1:31" ht="14.45" customHeight="1" x14ac:dyDescent="0.25">
      <c r="A18" s="52" t="s">
        <v>66</v>
      </c>
      <c r="B18" s="52"/>
      <c r="C18" s="53"/>
    </row>
    <row r="19" spans="1:31" ht="40.5" customHeight="1" x14ac:dyDescent="0.25">
      <c r="A19" s="54"/>
      <c r="B19" s="55" t="s">
        <v>67</v>
      </c>
      <c r="C19" s="56" t="s">
        <v>68</v>
      </c>
      <c r="D19" s="59"/>
    </row>
    <row r="20" spans="1:31" s="51" customFormat="1" ht="18.75" x14ac:dyDescent="0.25">
      <c r="A20" s="47" t="s">
        <v>69</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1" ht="14.45" customHeight="1" x14ac:dyDescent="0.25">
      <c r="A21" s="52" t="s">
        <v>70</v>
      </c>
      <c r="B21" s="52"/>
      <c r="C21" s="53"/>
    </row>
    <row r="22" spans="1:31" ht="42.6" customHeight="1" x14ac:dyDescent="0.25">
      <c r="A22" s="57"/>
      <c r="B22" s="55" t="s">
        <v>71</v>
      </c>
      <c r="C22" s="56" t="s">
        <v>72</v>
      </c>
    </row>
    <row r="23" spans="1:31" ht="14.45" customHeight="1" x14ac:dyDescent="0.25">
      <c r="A23" s="52" t="s">
        <v>73</v>
      </c>
      <c r="B23" s="52"/>
      <c r="C23" s="53"/>
      <c r="D23" s="59"/>
    </row>
    <row r="24" spans="1:31" ht="30" x14ac:dyDescent="0.25">
      <c r="A24" s="54"/>
      <c r="B24" s="55" t="s">
        <v>74</v>
      </c>
      <c r="C24" s="58" t="s">
        <v>75</v>
      </c>
      <c r="D24" s="59"/>
    </row>
    <row r="25" spans="1:31" ht="14.45" customHeight="1" x14ac:dyDescent="0.25">
      <c r="A25" s="52" t="s">
        <v>76</v>
      </c>
      <c r="B25" s="52"/>
      <c r="C25" s="53"/>
      <c r="D25" s="59"/>
    </row>
    <row r="26" spans="1:31" ht="38.25" customHeight="1" x14ac:dyDescent="0.25">
      <c r="A26" s="54"/>
      <c r="B26" s="55" t="s">
        <v>77</v>
      </c>
      <c r="C26" s="58" t="s">
        <v>78</v>
      </c>
      <c r="D26" s="59"/>
    </row>
    <row r="27" spans="1:31" ht="14.45" customHeight="1" x14ac:dyDescent="0.25">
      <c r="A27" s="52" t="s">
        <v>79</v>
      </c>
      <c r="B27" s="52"/>
      <c r="C27" s="53"/>
    </row>
    <row r="28" spans="1:31" ht="34.5" customHeight="1" x14ac:dyDescent="0.25">
      <c r="A28" s="54"/>
      <c r="B28" s="55" t="s">
        <v>80</v>
      </c>
      <c r="C28" s="58" t="s">
        <v>81</v>
      </c>
    </row>
    <row r="30" spans="1:31" x14ac:dyDescent="0.25">
      <c r="C30" s="62"/>
    </row>
    <row r="31" spans="1:31" x14ac:dyDescent="0.25">
      <c r="C31" s="62"/>
    </row>
    <row r="32" spans="1:31" x14ac:dyDescent="0.25">
      <c r="C32" s="62"/>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tabSelected="1" topLeftCell="B1" zoomScale="85" zoomScaleNormal="85" workbookViewId="0">
      <selection activeCell="C7" sqref="C7"/>
    </sheetView>
  </sheetViews>
  <sheetFormatPr baseColWidth="10" defaultColWidth="8.85546875" defaultRowHeight="15" outlineLevelRow="1" x14ac:dyDescent="0.25"/>
  <cols>
    <col min="1" max="1" width="13.28515625" style="66" customWidth="1"/>
    <col min="2" max="2" width="60.7109375" style="66" customWidth="1"/>
    <col min="3" max="4" width="40.7109375" style="66" customWidth="1"/>
    <col min="5" max="5" width="6.7109375" style="66" customWidth="1"/>
    <col min="6" max="6" width="41.7109375" style="66" customWidth="1"/>
    <col min="7" max="7" width="41.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31.5" x14ac:dyDescent="0.25">
      <c r="A1" s="63" t="s">
        <v>82</v>
      </c>
      <c r="B1" s="63"/>
      <c r="C1" s="64"/>
      <c r="D1" s="64"/>
      <c r="E1" s="64"/>
      <c r="F1" s="99"/>
      <c r="H1" s="64"/>
      <c r="I1" s="63"/>
      <c r="J1" s="64"/>
      <c r="K1" s="64"/>
      <c r="L1" s="64"/>
      <c r="M1" s="64"/>
    </row>
    <row r="2" spans="1:13" ht="15.75" thickBot="1" x14ac:dyDescent="0.3">
      <c r="A2" s="64"/>
      <c r="B2" s="65"/>
      <c r="C2" s="65"/>
      <c r="D2" s="64"/>
      <c r="E2" s="64"/>
      <c r="F2" s="64"/>
      <c r="H2" s="64"/>
      <c r="L2" s="64"/>
      <c r="M2" s="64"/>
    </row>
    <row r="3" spans="1:13" ht="19.5" thickBot="1" x14ac:dyDescent="0.3">
      <c r="A3" s="67"/>
      <c r="B3" s="68" t="s">
        <v>83</v>
      </c>
      <c r="C3" s="69" t="s">
        <v>240</v>
      </c>
      <c r="D3" s="67"/>
      <c r="E3" s="67"/>
      <c r="F3" s="64"/>
      <c r="G3" s="67"/>
      <c r="H3" s="64"/>
      <c r="L3" s="64"/>
      <c r="M3" s="64"/>
    </row>
    <row r="4" spans="1:13" ht="15.75" thickBot="1" x14ac:dyDescent="0.3">
      <c r="H4" s="64"/>
      <c r="L4" s="64"/>
      <c r="M4" s="64"/>
    </row>
    <row r="5" spans="1:13" ht="18.75" x14ac:dyDescent="0.25">
      <c r="A5" s="70"/>
      <c r="B5" s="71" t="s">
        <v>85</v>
      </c>
      <c r="C5" s="70"/>
      <c r="E5" s="72"/>
      <c r="F5" s="72"/>
      <c r="H5" s="64"/>
      <c r="L5" s="64"/>
      <c r="M5" s="64"/>
    </row>
    <row r="6" spans="1:13" x14ac:dyDescent="0.25">
      <c r="B6" s="74" t="s">
        <v>86</v>
      </c>
      <c r="H6" s="64"/>
      <c r="L6" s="64"/>
      <c r="M6" s="64"/>
    </row>
    <row r="7" spans="1:13" x14ac:dyDescent="0.25">
      <c r="B7" s="73" t="s">
        <v>87</v>
      </c>
      <c r="H7" s="64"/>
      <c r="L7" s="64"/>
      <c r="M7" s="64"/>
    </row>
    <row r="8" spans="1:13" x14ac:dyDescent="0.25">
      <c r="B8" s="73" t="s">
        <v>88</v>
      </c>
      <c r="F8" s="66" t="s">
        <v>89</v>
      </c>
      <c r="H8" s="64"/>
      <c r="L8" s="64"/>
      <c r="M8" s="64"/>
    </row>
    <row r="9" spans="1:13" x14ac:dyDescent="0.25">
      <c r="B9" s="74" t="s">
        <v>90</v>
      </c>
      <c r="H9" s="64"/>
      <c r="L9" s="64"/>
      <c r="M9" s="64"/>
    </row>
    <row r="10" spans="1:13" x14ac:dyDescent="0.25">
      <c r="B10" s="74" t="s">
        <v>91</v>
      </c>
      <c r="H10" s="64"/>
      <c r="L10" s="64"/>
      <c r="M10" s="64"/>
    </row>
    <row r="11" spans="1:13" ht="15.75" thickBot="1" x14ac:dyDescent="0.3">
      <c r="B11" s="75" t="s">
        <v>92</v>
      </c>
      <c r="H11" s="64"/>
      <c r="L11" s="64"/>
      <c r="M11" s="64"/>
    </row>
    <row r="12" spans="1:13" x14ac:dyDescent="0.25">
      <c r="B12" s="76"/>
      <c r="H12" s="64"/>
      <c r="L12" s="64"/>
      <c r="M12" s="64"/>
    </row>
    <row r="13" spans="1:13" ht="37.5" x14ac:dyDescent="0.25">
      <c r="A13" s="77" t="s">
        <v>93</v>
      </c>
      <c r="B13" s="77" t="s">
        <v>86</v>
      </c>
      <c r="C13" s="78"/>
      <c r="D13" s="78"/>
      <c r="E13" s="78"/>
      <c r="F13" s="78"/>
      <c r="G13" s="79"/>
      <c r="H13" s="64"/>
      <c r="L13" s="64"/>
      <c r="M13" s="64"/>
    </row>
    <row r="14" spans="1:13" x14ac:dyDescent="0.25">
      <c r="A14" s="66" t="s">
        <v>94</v>
      </c>
      <c r="B14" s="80" t="s">
        <v>0</v>
      </c>
      <c r="C14" s="66" t="s">
        <v>2</v>
      </c>
      <c r="E14" s="72"/>
      <c r="F14" s="72"/>
      <c r="H14" s="64"/>
      <c r="L14" s="64"/>
      <c r="M14" s="64"/>
    </row>
    <row r="15" spans="1:13" x14ac:dyDescent="0.25">
      <c r="A15" s="66" t="s">
        <v>96</v>
      </c>
      <c r="B15" s="80" t="s">
        <v>97</v>
      </c>
      <c r="C15" s="66" t="s">
        <v>1694</v>
      </c>
      <c r="E15" s="72"/>
      <c r="F15" s="72"/>
      <c r="H15" s="64"/>
      <c r="L15" s="64"/>
      <c r="M15" s="64"/>
    </row>
    <row r="16" spans="1:13" x14ac:dyDescent="0.25">
      <c r="A16" s="66" t="s">
        <v>98</v>
      </c>
      <c r="B16" s="80" t="s">
        <v>99</v>
      </c>
      <c r="C16" s="112" t="s">
        <v>1695</v>
      </c>
      <c r="E16" s="72"/>
      <c r="F16" s="72"/>
      <c r="H16" s="64"/>
      <c r="L16" s="64"/>
      <c r="M16" s="64"/>
    </row>
    <row r="17" spans="1:13" x14ac:dyDescent="0.25">
      <c r="A17" s="66" t="s">
        <v>100</v>
      </c>
      <c r="B17" s="80" t="s">
        <v>101</v>
      </c>
      <c r="C17" s="165">
        <v>43008</v>
      </c>
      <c r="E17" s="72"/>
      <c r="F17" s="72"/>
      <c r="H17" s="64"/>
      <c r="L17" s="64"/>
      <c r="M17" s="64"/>
    </row>
    <row r="18" spans="1:13" hidden="1" outlineLevel="1" x14ac:dyDescent="0.25">
      <c r="A18" s="66" t="s">
        <v>102</v>
      </c>
      <c r="B18" s="81" t="s">
        <v>103</v>
      </c>
      <c r="E18" s="72"/>
      <c r="F18" s="72"/>
      <c r="H18" s="64"/>
      <c r="L18" s="64"/>
      <c r="M18" s="64"/>
    </row>
    <row r="19" spans="1:13" hidden="1" outlineLevel="1" x14ac:dyDescent="0.25">
      <c r="A19" s="66" t="s">
        <v>104</v>
      </c>
      <c r="B19" s="81" t="s">
        <v>105</v>
      </c>
      <c r="E19" s="72"/>
      <c r="F19" s="72"/>
      <c r="H19" s="64"/>
      <c r="L19" s="64"/>
      <c r="M19" s="64"/>
    </row>
    <row r="20" spans="1:13" hidden="1" outlineLevel="1" x14ac:dyDescent="0.25">
      <c r="A20" s="66" t="s">
        <v>106</v>
      </c>
      <c r="B20" s="81"/>
      <c r="E20" s="72"/>
      <c r="F20" s="72"/>
      <c r="H20" s="64"/>
      <c r="L20" s="64"/>
      <c r="M20" s="64"/>
    </row>
    <row r="21" spans="1:13" hidden="1" outlineLevel="1" x14ac:dyDescent="0.25">
      <c r="A21" s="66" t="s">
        <v>107</v>
      </c>
      <c r="B21" s="81"/>
      <c r="E21" s="72"/>
      <c r="F21" s="72"/>
      <c r="H21" s="64"/>
      <c r="L21" s="64"/>
      <c r="M21" s="64"/>
    </row>
    <row r="22" spans="1:13" hidden="1" outlineLevel="1" x14ac:dyDescent="0.25">
      <c r="A22" s="66" t="s">
        <v>108</v>
      </c>
      <c r="B22" s="81"/>
      <c r="E22" s="72"/>
      <c r="F22" s="72"/>
      <c r="H22" s="64"/>
      <c r="L22" s="64"/>
      <c r="M22" s="64"/>
    </row>
    <row r="23" spans="1:13" hidden="1" outlineLevel="1" x14ac:dyDescent="0.25">
      <c r="A23" s="66" t="s">
        <v>109</v>
      </c>
      <c r="B23" s="81"/>
      <c r="E23" s="72"/>
      <c r="F23" s="72"/>
      <c r="H23" s="64"/>
      <c r="L23" s="64"/>
      <c r="M23" s="64"/>
    </row>
    <row r="24" spans="1:13" hidden="1" outlineLevel="1" x14ac:dyDescent="0.25">
      <c r="A24" s="66" t="s">
        <v>110</v>
      </c>
      <c r="B24" s="81"/>
      <c r="E24" s="72"/>
      <c r="F24" s="72"/>
      <c r="H24" s="64"/>
      <c r="L24" s="64"/>
      <c r="M24" s="64"/>
    </row>
    <row r="25" spans="1:13" hidden="1" outlineLevel="1" x14ac:dyDescent="0.25">
      <c r="A25" s="66" t="s">
        <v>111</v>
      </c>
      <c r="B25" s="81"/>
      <c r="E25" s="72"/>
      <c r="F25" s="72"/>
      <c r="H25" s="64"/>
      <c r="L25" s="64"/>
      <c r="M25" s="64"/>
    </row>
    <row r="26" spans="1:13" ht="18.75" collapsed="1" x14ac:dyDescent="0.25">
      <c r="A26" s="78"/>
      <c r="B26" s="77" t="s">
        <v>87</v>
      </c>
      <c r="C26" s="78"/>
      <c r="D26" s="78"/>
      <c r="E26" s="78"/>
      <c r="F26" s="78"/>
      <c r="G26" s="79"/>
      <c r="H26" s="64"/>
      <c r="L26" s="64"/>
      <c r="M26" s="64"/>
    </row>
    <row r="27" spans="1:13" x14ac:dyDescent="0.25">
      <c r="A27" s="66" t="s">
        <v>112</v>
      </c>
      <c r="B27" s="82" t="s">
        <v>113</v>
      </c>
      <c r="C27" s="66" t="s">
        <v>1705</v>
      </c>
      <c r="D27" s="83"/>
      <c r="E27" s="83"/>
      <c r="F27" s="83"/>
      <c r="H27" s="64"/>
      <c r="L27" s="64"/>
      <c r="M27" s="64"/>
    </row>
    <row r="28" spans="1:13" x14ac:dyDescent="0.25">
      <c r="A28" s="66" t="s">
        <v>114</v>
      </c>
      <c r="B28" s="82" t="s">
        <v>115</v>
      </c>
      <c r="C28" s="66" t="s">
        <v>1696</v>
      </c>
      <c r="D28" s="83"/>
      <c r="E28" s="83"/>
      <c r="F28" s="83"/>
      <c r="H28" s="64"/>
      <c r="L28" s="64"/>
      <c r="M28" s="64"/>
    </row>
    <row r="29" spans="1:13" x14ac:dyDescent="0.25">
      <c r="A29" s="66" t="s">
        <v>116</v>
      </c>
      <c r="B29" s="82" t="s">
        <v>117</v>
      </c>
      <c r="C29" s="66" t="s">
        <v>1431</v>
      </c>
      <c r="E29" s="83"/>
      <c r="F29" s="83"/>
      <c r="H29" s="64"/>
      <c r="L29" s="64"/>
      <c r="M29" s="64"/>
    </row>
    <row r="30" spans="1:13" hidden="1" outlineLevel="1" x14ac:dyDescent="0.25">
      <c r="A30" s="66" t="s">
        <v>118</v>
      </c>
      <c r="B30" s="82"/>
      <c r="E30" s="83"/>
      <c r="F30" s="83"/>
      <c r="H30" s="64"/>
      <c r="L30" s="64"/>
      <c r="M30" s="64"/>
    </row>
    <row r="31" spans="1:13" hidden="1" outlineLevel="1" x14ac:dyDescent="0.25">
      <c r="A31" s="66" t="s">
        <v>119</v>
      </c>
      <c r="B31" s="82"/>
      <c r="E31" s="83"/>
      <c r="F31" s="83"/>
      <c r="H31" s="64"/>
      <c r="L31" s="64"/>
      <c r="M31" s="64"/>
    </row>
    <row r="32" spans="1:13" hidden="1" outlineLevel="1" x14ac:dyDescent="0.25">
      <c r="A32" s="66" t="s">
        <v>120</v>
      </c>
      <c r="B32" s="82"/>
      <c r="E32" s="83"/>
      <c r="F32" s="83"/>
      <c r="H32" s="64"/>
      <c r="L32" s="64"/>
      <c r="M32" s="64"/>
    </row>
    <row r="33" spans="1:13" hidden="1" outlineLevel="1" x14ac:dyDescent="0.25">
      <c r="A33" s="66" t="s">
        <v>121</v>
      </c>
      <c r="B33" s="82"/>
      <c r="E33" s="83"/>
      <c r="F33" s="83"/>
      <c r="H33" s="64"/>
      <c r="L33" s="64"/>
      <c r="M33" s="64"/>
    </row>
    <row r="34" spans="1:13" hidden="1" outlineLevel="1" x14ac:dyDescent="0.25">
      <c r="A34" s="66" t="s">
        <v>122</v>
      </c>
      <c r="B34" s="82"/>
      <c r="E34" s="83"/>
      <c r="F34" s="83"/>
      <c r="H34" s="64"/>
      <c r="L34" s="64"/>
      <c r="M34" s="64"/>
    </row>
    <row r="35" spans="1:13" hidden="1" outlineLevel="1" x14ac:dyDescent="0.25">
      <c r="A35" s="66" t="s">
        <v>123</v>
      </c>
      <c r="B35" s="84"/>
      <c r="E35" s="83"/>
      <c r="F35" s="83"/>
      <c r="H35" s="64"/>
      <c r="L35" s="64"/>
      <c r="M35" s="64"/>
    </row>
    <row r="36" spans="1:13" ht="18.75" collapsed="1" x14ac:dyDescent="0.25">
      <c r="A36" s="77"/>
      <c r="B36" s="77" t="s">
        <v>88</v>
      </c>
      <c r="C36" s="77"/>
      <c r="D36" s="78"/>
      <c r="E36" s="78"/>
      <c r="F36" s="78"/>
      <c r="G36" s="79"/>
      <c r="H36" s="64"/>
      <c r="L36" s="64"/>
      <c r="M36" s="64"/>
    </row>
    <row r="37" spans="1:13" ht="15" customHeight="1" x14ac:dyDescent="0.25">
      <c r="A37" s="85"/>
      <c r="B37" s="86" t="s">
        <v>124</v>
      </c>
      <c r="C37" s="85" t="s">
        <v>125</v>
      </c>
      <c r="D37" s="85"/>
      <c r="E37" s="87"/>
      <c r="F37" s="88"/>
      <c r="G37" s="88"/>
      <c r="H37" s="64"/>
      <c r="L37" s="64"/>
      <c r="M37" s="64"/>
    </row>
    <row r="38" spans="1:13" x14ac:dyDescent="0.25">
      <c r="A38" s="66" t="s">
        <v>4</v>
      </c>
      <c r="B38" s="83" t="s">
        <v>1600</v>
      </c>
      <c r="C38" s="66">
        <v>29879</v>
      </c>
      <c r="F38" s="83"/>
      <c r="H38" s="64"/>
      <c r="L38" s="64"/>
      <c r="M38" s="64"/>
    </row>
    <row r="39" spans="1:13" x14ac:dyDescent="0.25">
      <c r="A39" s="66" t="s">
        <v>126</v>
      </c>
      <c r="B39" s="83" t="s">
        <v>127</v>
      </c>
      <c r="C39" s="66">
        <v>25973</v>
      </c>
      <c r="F39" s="83"/>
      <c r="H39" s="64"/>
      <c r="L39" s="64"/>
      <c r="M39" s="64"/>
    </row>
    <row r="40" spans="1:13" hidden="1" outlineLevel="1" x14ac:dyDescent="0.25">
      <c r="A40" s="66" t="s">
        <v>128</v>
      </c>
      <c r="B40" s="89" t="s">
        <v>129</v>
      </c>
      <c r="C40" s="66" t="s">
        <v>130</v>
      </c>
      <c r="F40" s="83"/>
      <c r="H40" s="64"/>
      <c r="L40" s="64"/>
      <c r="M40" s="64"/>
    </row>
    <row r="41" spans="1:13" hidden="1" outlineLevel="1" x14ac:dyDescent="0.25">
      <c r="A41" s="66" t="s">
        <v>131</v>
      </c>
      <c r="B41" s="89" t="s">
        <v>132</v>
      </c>
      <c r="C41" s="66" t="s">
        <v>130</v>
      </c>
      <c r="F41" s="83"/>
      <c r="H41" s="64"/>
      <c r="L41" s="64"/>
      <c r="M41" s="64"/>
    </row>
    <row r="42" spans="1:13" hidden="1" outlineLevel="1" x14ac:dyDescent="0.25">
      <c r="A42" s="66" t="s">
        <v>133</v>
      </c>
      <c r="B42" s="83"/>
      <c r="F42" s="83"/>
      <c r="H42" s="64"/>
      <c r="L42" s="64"/>
      <c r="M42" s="64"/>
    </row>
    <row r="43" spans="1:13" hidden="1" outlineLevel="1" x14ac:dyDescent="0.25">
      <c r="A43" s="66" t="s">
        <v>134</v>
      </c>
      <c r="B43" s="83"/>
      <c r="F43" s="83"/>
      <c r="H43" s="64"/>
      <c r="L43" s="64"/>
      <c r="M43" s="64"/>
    </row>
    <row r="44" spans="1:13" ht="15" customHeight="1" collapsed="1" x14ac:dyDescent="0.25">
      <c r="A44" s="85"/>
      <c r="B44" s="86" t="s">
        <v>135</v>
      </c>
      <c r="C44" s="146" t="s">
        <v>1601</v>
      </c>
      <c r="D44" s="85" t="s">
        <v>136</v>
      </c>
      <c r="E44" s="87"/>
      <c r="F44" s="88" t="s">
        <v>137</v>
      </c>
      <c r="G44" s="88" t="s">
        <v>138</v>
      </c>
      <c r="H44" s="64"/>
      <c r="L44" s="64"/>
      <c r="M44" s="64"/>
    </row>
    <row r="45" spans="1:13" x14ac:dyDescent="0.25">
      <c r="A45" s="66" t="s">
        <v>8</v>
      </c>
      <c r="B45" s="81" t="s">
        <v>139</v>
      </c>
      <c r="C45" s="170">
        <v>0.02</v>
      </c>
      <c r="D45" s="66">
        <v>15</v>
      </c>
      <c r="F45" s="123">
        <v>0.02</v>
      </c>
      <c r="G45" s="66" t="s">
        <v>1697</v>
      </c>
      <c r="H45" s="64"/>
      <c r="L45" s="64"/>
      <c r="M45" s="64"/>
    </row>
    <row r="46" spans="1:13" hidden="1" outlineLevel="1" x14ac:dyDescent="0.25">
      <c r="A46" s="66" t="s">
        <v>140</v>
      </c>
      <c r="B46" s="81" t="s">
        <v>141</v>
      </c>
      <c r="G46" s="66"/>
      <c r="H46" s="64"/>
      <c r="L46" s="64"/>
      <c r="M46" s="64"/>
    </row>
    <row r="47" spans="1:13" hidden="1" outlineLevel="1" x14ac:dyDescent="0.25">
      <c r="A47" s="66" t="s">
        <v>142</v>
      </c>
      <c r="B47" s="81" t="s">
        <v>143</v>
      </c>
      <c r="G47" s="66"/>
      <c r="H47" s="64"/>
      <c r="L47" s="64"/>
      <c r="M47" s="64"/>
    </row>
    <row r="48" spans="1:13" hidden="1" outlineLevel="1" x14ac:dyDescent="0.25">
      <c r="A48" s="66" t="s">
        <v>144</v>
      </c>
      <c r="B48" s="81"/>
      <c r="G48" s="66"/>
      <c r="H48" s="64"/>
      <c r="L48" s="64"/>
      <c r="M48" s="64"/>
    </row>
    <row r="49" spans="1:13" hidden="1" outlineLevel="1" x14ac:dyDescent="0.25">
      <c r="A49" s="66" t="s">
        <v>145</v>
      </c>
      <c r="B49" s="81"/>
      <c r="G49" s="66"/>
      <c r="H49" s="64"/>
      <c r="L49" s="64"/>
      <c r="M49" s="64"/>
    </row>
    <row r="50" spans="1:13" hidden="1" outlineLevel="1" x14ac:dyDescent="0.25">
      <c r="A50" s="66" t="s">
        <v>146</v>
      </c>
      <c r="B50" s="81"/>
      <c r="G50" s="66"/>
      <c r="H50" s="64"/>
      <c r="L50" s="64"/>
      <c r="M50" s="64"/>
    </row>
    <row r="51" spans="1:13" hidden="1" outlineLevel="1" x14ac:dyDescent="0.25">
      <c r="A51" s="66" t="s">
        <v>147</v>
      </c>
      <c r="B51" s="81"/>
      <c r="G51" s="66"/>
      <c r="H51" s="64"/>
      <c r="L51" s="64"/>
      <c r="M51" s="64"/>
    </row>
    <row r="52" spans="1:13" ht="15" customHeight="1" collapsed="1" x14ac:dyDescent="0.25">
      <c r="A52" s="85"/>
      <c r="B52" s="86" t="s">
        <v>148</v>
      </c>
      <c r="C52" s="85" t="s">
        <v>125</v>
      </c>
      <c r="D52" s="85"/>
      <c r="E52" s="87"/>
      <c r="F52" s="88" t="s">
        <v>149</v>
      </c>
      <c r="G52" s="88"/>
      <c r="H52" s="64"/>
      <c r="L52" s="64"/>
      <c r="M52" s="64"/>
    </row>
    <row r="53" spans="1:13" x14ac:dyDescent="0.25">
      <c r="A53" s="66" t="s">
        <v>150</v>
      </c>
      <c r="B53" s="83" t="s">
        <v>151</v>
      </c>
      <c r="C53" s="66">
        <v>29329</v>
      </c>
      <c r="E53" s="91"/>
      <c r="F53" s="92">
        <f>IF($C$58=0,"",IF(C53="[for completion]","",C53/$C$58))</f>
        <v>0.98159242277184644</v>
      </c>
      <c r="G53" s="92"/>
      <c r="H53" s="64"/>
      <c r="L53" s="64"/>
      <c r="M53" s="64"/>
    </row>
    <row r="54" spans="1:13" x14ac:dyDescent="0.25">
      <c r="A54" s="66" t="s">
        <v>152</v>
      </c>
      <c r="B54" s="83" t="s">
        <v>153</v>
      </c>
      <c r="C54" s="66">
        <v>0</v>
      </c>
      <c r="E54" s="91"/>
      <c r="F54" s="92">
        <f>IF($C$58=0,"",IF(C54="[for completion]","",C54/$C$58))</f>
        <v>0</v>
      </c>
      <c r="G54" s="92"/>
      <c r="H54" s="64"/>
      <c r="L54" s="64"/>
      <c r="M54" s="64"/>
    </row>
    <row r="55" spans="1:13" x14ac:dyDescent="0.25">
      <c r="A55" s="66" t="s">
        <v>154</v>
      </c>
      <c r="B55" s="83" t="s">
        <v>155</v>
      </c>
      <c r="C55" s="66">
        <v>0</v>
      </c>
      <c r="E55" s="91"/>
      <c r="F55" s="92">
        <f>IF($C$58=0,"",IF(C55="[for completion]","",C55/$C$58))</f>
        <v>0</v>
      </c>
      <c r="G55" s="92"/>
      <c r="H55" s="64"/>
      <c r="L55" s="64"/>
      <c r="M55" s="64"/>
    </row>
    <row r="56" spans="1:13" x14ac:dyDescent="0.25">
      <c r="A56" s="66" t="s">
        <v>156</v>
      </c>
      <c r="B56" s="83" t="s">
        <v>157</v>
      </c>
      <c r="C56" s="66">
        <v>550</v>
      </c>
      <c r="E56" s="91"/>
      <c r="F56" s="92">
        <f>IF($C$58=0,"",IF(C56="[for completion]","",C56/$C$58))</f>
        <v>1.8407577228153553E-2</v>
      </c>
      <c r="G56" s="92"/>
      <c r="H56" s="64"/>
      <c r="L56" s="64"/>
      <c r="M56" s="64"/>
    </row>
    <row r="57" spans="1:13" x14ac:dyDescent="0.25">
      <c r="A57" s="66" t="s">
        <v>158</v>
      </c>
      <c r="B57" s="66" t="s">
        <v>159</v>
      </c>
      <c r="C57" s="66">
        <v>0</v>
      </c>
      <c r="E57" s="91"/>
      <c r="F57" s="92">
        <f>IF($C$58=0,"",IF(C57="[for completion]","",C57/$C$58))</f>
        <v>0</v>
      </c>
      <c r="G57" s="92"/>
      <c r="H57" s="64"/>
      <c r="L57" s="64"/>
      <c r="M57" s="64"/>
    </row>
    <row r="58" spans="1:13" x14ac:dyDescent="0.25">
      <c r="A58" s="66" t="s">
        <v>160</v>
      </c>
      <c r="B58" s="93" t="s">
        <v>161</v>
      </c>
      <c r="C58" s="91">
        <f>SUM(C53:C57)</f>
        <v>29879</v>
      </c>
      <c r="D58" s="91"/>
      <c r="E58" s="91"/>
      <c r="F58" s="173">
        <f>SUM(F53:F57)</f>
        <v>1</v>
      </c>
      <c r="G58" s="92"/>
      <c r="H58" s="64"/>
      <c r="L58" s="64"/>
      <c r="M58" s="64"/>
    </row>
    <row r="59" spans="1:13" hidden="1" outlineLevel="1" x14ac:dyDescent="0.25">
      <c r="A59" s="66" t="s">
        <v>162</v>
      </c>
      <c r="B59" s="95" t="s">
        <v>163</v>
      </c>
      <c r="E59" s="91"/>
      <c r="F59" s="92">
        <f t="shared" ref="F59:F64" si="0">IF($C$58=0,"",IF(C59="[for completion]","",C59/$C$58))</f>
        <v>0</v>
      </c>
      <c r="G59" s="92"/>
      <c r="H59" s="64"/>
      <c r="L59" s="64"/>
      <c r="M59" s="64"/>
    </row>
    <row r="60" spans="1:13" hidden="1" outlineLevel="1" x14ac:dyDescent="0.25">
      <c r="A60" s="66" t="s">
        <v>164</v>
      </c>
      <c r="B60" s="95" t="s">
        <v>163</v>
      </c>
      <c r="E60" s="91"/>
      <c r="F60" s="92">
        <f t="shared" si="0"/>
        <v>0</v>
      </c>
      <c r="G60" s="92"/>
      <c r="H60" s="64"/>
      <c r="L60" s="64"/>
      <c r="M60" s="64"/>
    </row>
    <row r="61" spans="1:13" hidden="1" outlineLevel="1" x14ac:dyDescent="0.25">
      <c r="A61" s="66" t="s">
        <v>165</v>
      </c>
      <c r="B61" s="95" t="s">
        <v>163</v>
      </c>
      <c r="E61" s="91"/>
      <c r="F61" s="92">
        <f t="shared" si="0"/>
        <v>0</v>
      </c>
      <c r="G61" s="92"/>
      <c r="H61" s="64"/>
      <c r="L61" s="64"/>
      <c r="M61" s="64"/>
    </row>
    <row r="62" spans="1:13" hidden="1" outlineLevel="1" x14ac:dyDescent="0.25">
      <c r="A62" s="66" t="s">
        <v>166</v>
      </c>
      <c r="B62" s="95" t="s">
        <v>163</v>
      </c>
      <c r="E62" s="91"/>
      <c r="F62" s="92">
        <f t="shared" si="0"/>
        <v>0</v>
      </c>
      <c r="G62" s="92"/>
      <c r="H62" s="64"/>
      <c r="L62" s="64"/>
      <c r="M62" s="64"/>
    </row>
    <row r="63" spans="1:13" hidden="1" outlineLevel="1" x14ac:dyDescent="0.25">
      <c r="A63" s="66" t="s">
        <v>167</v>
      </c>
      <c r="B63" s="95" t="s">
        <v>163</v>
      </c>
      <c r="E63" s="91"/>
      <c r="F63" s="92">
        <f t="shared" si="0"/>
        <v>0</v>
      </c>
      <c r="G63" s="92"/>
      <c r="H63" s="64"/>
      <c r="L63" s="64"/>
      <c r="M63" s="64"/>
    </row>
    <row r="64" spans="1:13" hidden="1" outlineLevel="1" x14ac:dyDescent="0.25">
      <c r="A64" s="66" t="s">
        <v>168</v>
      </c>
      <c r="B64" s="95" t="s">
        <v>163</v>
      </c>
      <c r="C64" s="96"/>
      <c r="D64" s="96"/>
      <c r="E64" s="96"/>
      <c r="F64" s="92">
        <f t="shared" si="0"/>
        <v>0</v>
      </c>
      <c r="G64" s="94"/>
      <c r="H64" s="64"/>
      <c r="L64" s="64"/>
      <c r="M64" s="64"/>
    </row>
    <row r="65" spans="1:13" ht="15" customHeight="1" collapsed="1" x14ac:dyDescent="0.25">
      <c r="A65" s="85"/>
      <c r="B65" s="86" t="s">
        <v>169</v>
      </c>
      <c r="C65" s="146" t="s">
        <v>1612</v>
      </c>
      <c r="D65" s="146" t="s">
        <v>1613</v>
      </c>
      <c r="E65" s="87"/>
      <c r="F65" s="88" t="s">
        <v>170</v>
      </c>
      <c r="G65" s="97" t="s">
        <v>171</v>
      </c>
      <c r="H65" s="64"/>
      <c r="L65" s="64"/>
      <c r="M65" s="64"/>
    </row>
    <row r="66" spans="1:13" x14ac:dyDescent="0.25">
      <c r="A66" s="66" t="s">
        <v>172</v>
      </c>
      <c r="B66" s="83" t="s">
        <v>173</v>
      </c>
      <c r="C66" s="66">
        <v>16.7</v>
      </c>
      <c r="D66" s="66" t="s">
        <v>1425</v>
      </c>
      <c r="E66" s="80"/>
      <c r="F66" s="98"/>
      <c r="G66" s="99"/>
      <c r="H66" s="64"/>
      <c r="L66" s="64"/>
      <c r="M66" s="64"/>
    </row>
    <row r="67" spans="1:13" x14ac:dyDescent="0.25">
      <c r="B67" s="83"/>
      <c r="E67" s="80"/>
      <c r="F67" s="98"/>
      <c r="G67" s="99"/>
      <c r="H67" s="64"/>
      <c r="L67" s="64"/>
      <c r="M67" s="64"/>
    </row>
    <row r="68" spans="1:13" x14ac:dyDescent="0.25">
      <c r="B68" s="83" t="s">
        <v>1606</v>
      </c>
      <c r="C68" s="80"/>
      <c r="D68" s="80"/>
      <c r="E68" s="80"/>
      <c r="F68" s="99"/>
      <c r="G68" s="99"/>
      <c r="H68" s="64"/>
      <c r="L68" s="64"/>
      <c r="M68" s="64"/>
    </row>
    <row r="69" spans="1:13" x14ac:dyDescent="0.25">
      <c r="B69" s="83" t="s">
        <v>174</v>
      </c>
      <c r="E69" s="80"/>
      <c r="F69" s="99"/>
      <c r="G69" s="99"/>
      <c r="H69" s="64"/>
      <c r="L69" s="64"/>
      <c r="M69" s="64"/>
    </row>
    <row r="70" spans="1:13" x14ac:dyDescent="0.25">
      <c r="A70" s="66" t="s">
        <v>175</v>
      </c>
      <c r="B70" s="62" t="s">
        <v>176</v>
      </c>
      <c r="C70" s="66">
        <v>18</v>
      </c>
      <c r="D70" s="66" t="s">
        <v>1425</v>
      </c>
      <c r="E70" s="62"/>
      <c r="F70" s="92">
        <f t="shared" ref="F70:F76" si="1">IF($C$77=0,"",IF(C70="[for completion]","",C70/$C$77))</f>
        <v>6.1372702785638788E-4</v>
      </c>
      <c r="G70" s="92" t="str">
        <f>IF($D$77=0,"",IF(D70="[Mark as ND1 if not relevant]","",D70/$D$77))</f>
        <v/>
      </c>
      <c r="H70" s="64"/>
      <c r="L70" s="64"/>
      <c r="M70" s="64"/>
    </row>
    <row r="71" spans="1:13" x14ac:dyDescent="0.25">
      <c r="A71" s="66" t="s">
        <v>177</v>
      </c>
      <c r="B71" s="62" t="s">
        <v>178</v>
      </c>
      <c r="C71" s="66">
        <v>28</v>
      </c>
      <c r="D71" s="66" t="s">
        <v>1425</v>
      </c>
      <c r="E71" s="62"/>
      <c r="F71" s="92">
        <f t="shared" si="1"/>
        <v>9.5468648777660334E-4</v>
      </c>
      <c r="G71" s="92" t="str">
        <f t="shared" ref="G71:G76" si="2">IF($D$77=0,"",IF(D71="[Mark as ND1 if not relevant]","",D71/$D$77))</f>
        <v/>
      </c>
      <c r="H71" s="64"/>
      <c r="L71" s="64"/>
      <c r="M71" s="64"/>
    </row>
    <row r="72" spans="1:13" x14ac:dyDescent="0.25">
      <c r="A72" s="66" t="s">
        <v>179</v>
      </c>
      <c r="B72" s="62" t="s">
        <v>180</v>
      </c>
      <c r="C72" s="66">
        <v>1672</v>
      </c>
      <c r="D72" s="66" t="s">
        <v>1425</v>
      </c>
      <c r="E72" s="62"/>
      <c r="F72" s="92">
        <f t="shared" si="1"/>
        <v>5.7008421698660029E-2</v>
      </c>
      <c r="G72" s="92"/>
      <c r="H72" s="64"/>
      <c r="L72" s="64"/>
      <c r="M72" s="64"/>
    </row>
    <row r="73" spans="1:13" x14ac:dyDescent="0.25">
      <c r="A73" s="66" t="s">
        <v>181</v>
      </c>
      <c r="B73" s="62" t="s">
        <v>182</v>
      </c>
      <c r="C73" s="66">
        <v>1709</v>
      </c>
      <c r="D73" s="66" t="s">
        <v>1425</v>
      </c>
      <c r="E73" s="62"/>
      <c r="F73" s="92">
        <f t="shared" si="1"/>
        <v>5.8269971700364825E-2</v>
      </c>
      <c r="G73" s="92"/>
      <c r="H73" s="64"/>
      <c r="L73" s="64"/>
      <c r="M73" s="64"/>
    </row>
    <row r="74" spans="1:13" x14ac:dyDescent="0.25">
      <c r="A74" s="66" t="s">
        <v>183</v>
      </c>
      <c r="B74" s="62" t="s">
        <v>184</v>
      </c>
      <c r="C74" s="66">
        <v>1732</v>
      </c>
      <c r="D74" s="66" t="s">
        <v>1425</v>
      </c>
      <c r="E74" s="62"/>
      <c r="F74" s="92">
        <f t="shared" si="1"/>
        <v>5.9054178458181325E-2</v>
      </c>
      <c r="G74" s="92" t="str">
        <f t="shared" si="2"/>
        <v/>
      </c>
      <c r="H74" s="64"/>
      <c r="L74" s="64"/>
      <c r="M74" s="64"/>
    </row>
    <row r="75" spans="1:13" x14ac:dyDescent="0.25">
      <c r="A75" s="66" t="s">
        <v>185</v>
      </c>
      <c r="B75" s="62" t="s">
        <v>186</v>
      </c>
      <c r="C75" s="66">
        <v>1397</v>
      </c>
      <c r="D75" s="66" t="s">
        <v>1425</v>
      </c>
      <c r="E75" s="62"/>
      <c r="F75" s="92">
        <f t="shared" si="1"/>
        <v>4.7632036550854101E-2</v>
      </c>
      <c r="G75" s="92" t="str">
        <f t="shared" si="2"/>
        <v/>
      </c>
      <c r="H75" s="64"/>
      <c r="L75" s="64"/>
      <c r="M75" s="64"/>
    </row>
    <row r="76" spans="1:13" x14ac:dyDescent="0.25">
      <c r="A76" s="66" t="s">
        <v>187</v>
      </c>
      <c r="B76" s="62" t="s">
        <v>188</v>
      </c>
      <c r="C76" s="66">
        <v>22773</v>
      </c>
      <c r="D76" s="66" t="s">
        <v>1425</v>
      </c>
      <c r="E76" s="62"/>
      <c r="F76" s="92">
        <f t="shared" si="1"/>
        <v>0.77646697807630671</v>
      </c>
      <c r="G76" s="92" t="str">
        <f t="shared" si="2"/>
        <v/>
      </c>
      <c r="H76" s="64"/>
      <c r="L76" s="64"/>
      <c r="M76" s="64"/>
    </row>
    <row r="77" spans="1:13" x14ac:dyDescent="0.25">
      <c r="A77" s="66" t="s">
        <v>189</v>
      </c>
      <c r="B77" s="100" t="s">
        <v>161</v>
      </c>
      <c r="C77" s="91">
        <f>SUM(C70:C76)</f>
        <v>29329</v>
      </c>
      <c r="D77" s="91">
        <f>SUM(D70:D76)</f>
        <v>0</v>
      </c>
      <c r="E77" s="83"/>
      <c r="F77" s="173">
        <f>SUM(F70:F76)</f>
        <v>1</v>
      </c>
      <c r="G77" s="94">
        <f>SUM(G70:G76)</f>
        <v>0</v>
      </c>
      <c r="H77" s="64"/>
      <c r="L77" s="64"/>
      <c r="M77" s="64"/>
    </row>
    <row r="78" spans="1:13" hidden="1" outlineLevel="1" x14ac:dyDescent="0.25">
      <c r="A78" s="66" t="s">
        <v>190</v>
      </c>
      <c r="B78" s="101" t="s">
        <v>191</v>
      </c>
      <c r="C78" s="91"/>
      <c r="D78" s="91"/>
      <c r="E78" s="83"/>
      <c r="F78" s="92">
        <f>IF($C$77=0,"",IF(C78="[for completion]","",C78/$C$77))</f>
        <v>0</v>
      </c>
      <c r="G78" s="92" t="str">
        <f t="shared" ref="G78:G87" si="3">IF($D$77=0,"",IF(D78="[for completion]","",D78/$D$77))</f>
        <v/>
      </c>
      <c r="H78" s="64"/>
      <c r="L78" s="64"/>
      <c r="M78" s="64"/>
    </row>
    <row r="79" spans="1:13" hidden="1" outlineLevel="1" x14ac:dyDescent="0.25">
      <c r="A79" s="66" t="s">
        <v>192</v>
      </c>
      <c r="B79" s="101" t="s">
        <v>193</v>
      </c>
      <c r="C79" s="91"/>
      <c r="D79" s="91"/>
      <c r="E79" s="83"/>
      <c r="F79" s="92">
        <f t="shared" ref="F79:F87" si="4">IF($C$77=0,"",IF(C79="[for completion]","",C79/$C$77))</f>
        <v>0</v>
      </c>
      <c r="G79" s="92" t="str">
        <f t="shared" si="3"/>
        <v/>
      </c>
      <c r="H79" s="64"/>
      <c r="L79" s="64"/>
      <c r="M79" s="64"/>
    </row>
    <row r="80" spans="1:13" hidden="1" outlineLevel="1" x14ac:dyDescent="0.25">
      <c r="A80" s="66" t="s">
        <v>194</v>
      </c>
      <c r="B80" s="101" t="s">
        <v>195</v>
      </c>
      <c r="C80" s="91"/>
      <c r="D80" s="91"/>
      <c r="E80" s="83"/>
      <c r="F80" s="92">
        <f t="shared" si="4"/>
        <v>0</v>
      </c>
      <c r="G80" s="92" t="str">
        <f t="shared" si="3"/>
        <v/>
      </c>
      <c r="H80" s="64"/>
      <c r="L80" s="64"/>
      <c r="M80" s="64"/>
    </row>
    <row r="81" spans="1:13" hidden="1" outlineLevel="1" x14ac:dyDescent="0.25">
      <c r="A81" s="66" t="s">
        <v>196</v>
      </c>
      <c r="B81" s="101" t="s">
        <v>197</v>
      </c>
      <c r="C81" s="91"/>
      <c r="D81" s="91"/>
      <c r="E81" s="83"/>
      <c r="F81" s="92">
        <f t="shared" si="4"/>
        <v>0</v>
      </c>
      <c r="G81" s="92" t="str">
        <f t="shared" si="3"/>
        <v/>
      </c>
      <c r="H81" s="64"/>
      <c r="L81" s="64"/>
      <c r="M81" s="64"/>
    </row>
    <row r="82" spans="1:13" hidden="1" outlineLevel="1" x14ac:dyDescent="0.25">
      <c r="A82" s="66" t="s">
        <v>198</v>
      </c>
      <c r="B82" s="101" t="s">
        <v>199</v>
      </c>
      <c r="C82" s="91"/>
      <c r="D82" s="91"/>
      <c r="E82" s="83"/>
      <c r="F82" s="92">
        <f t="shared" si="4"/>
        <v>0</v>
      </c>
      <c r="G82" s="92" t="str">
        <f t="shared" si="3"/>
        <v/>
      </c>
      <c r="H82" s="64"/>
      <c r="L82" s="64"/>
      <c r="M82" s="64"/>
    </row>
    <row r="83" spans="1:13" hidden="1" outlineLevel="1" x14ac:dyDescent="0.25">
      <c r="A83" s="66" t="s">
        <v>200</v>
      </c>
      <c r="B83" s="101"/>
      <c r="C83" s="91"/>
      <c r="D83" s="91"/>
      <c r="E83" s="83"/>
      <c r="F83" s="92"/>
      <c r="G83" s="92"/>
      <c r="H83" s="64"/>
      <c r="L83" s="64"/>
      <c r="M83" s="64"/>
    </row>
    <row r="84" spans="1:13" hidden="1" outlineLevel="1" x14ac:dyDescent="0.25">
      <c r="A84" s="66" t="s">
        <v>201</v>
      </c>
      <c r="B84" s="101"/>
      <c r="C84" s="91"/>
      <c r="D84" s="91"/>
      <c r="E84" s="83"/>
      <c r="F84" s="92"/>
      <c r="G84" s="92"/>
      <c r="H84" s="64"/>
      <c r="L84" s="64"/>
      <c r="M84" s="64"/>
    </row>
    <row r="85" spans="1:13" hidden="1" outlineLevel="1" x14ac:dyDescent="0.25">
      <c r="A85" s="66" t="s">
        <v>202</v>
      </c>
      <c r="B85" s="101"/>
      <c r="C85" s="91"/>
      <c r="D85" s="91"/>
      <c r="E85" s="83"/>
      <c r="F85" s="92"/>
      <c r="G85" s="92"/>
      <c r="H85" s="64"/>
      <c r="L85" s="64"/>
      <c r="M85" s="64"/>
    </row>
    <row r="86" spans="1:13" hidden="1" outlineLevel="1" x14ac:dyDescent="0.25">
      <c r="A86" s="66" t="s">
        <v>203</v>
      </c>
      <c r="B86" s="100"/>
      <c r="C86" s="91"/>
      <c r="D86" s="91"/>
      <c r="E86" s="83"/>
      <c r="F86" s="92">
        <f t="shared" si="4"/>
        <v>0</v>
      </c>
      <c r="G86" s="92" t="str">
        <f t="shared" si="3"/>
        <v/>
      </c>
      <c r="H86" s="64"/>
      <c r="L86" s="64"/>
      <c r="M86" s="64"/>
    </row>
    <row r="87" spans="1:13" hidden="1" outlineLevel="1" x14ac:dyDescent="0.25">
      <c r="A87" s="66" t="s">
        <v>204</v>
      </c>
      <c r="B87" s="101"/>
      <c r="C87" s="91"/>
      <c r="D87" s="91"/>
      <c r="E87" s="83"/>
      <c r="F87" s="92">
        <f t="shared" si="4"/>
        <v>0</v>
      </c>
      <c r="G87" s="92" t="str">
        <f t="shared" si="3"/>
        <v/>
      </c>
      <c r="H87" s="64"/>
      <c r="L87" s="64"/>
      <c r="M87" s="64"/>
    </row>
    <row r="88" spans="1:13" ht="15" customHeight="1" collapsed="1" x14ac:dyDescent="0.25">
      <c r="A88" s="85"/>
      <c r="B88" s="86" t="s">
        <v>205</v>
      </c>
      <c r="C88" s="146" t="s">
        <v>1614</v>
      </c>
      <c r="D88" s="146" t="s">
        <v>1615</v>
      </c>
      <c r="E88" s="87"/>
      <c r="F88" s="88" t="s">
        <v>206</v>
      </c>
      <c r="G88" s="85" t="s">
        <v>207</v>
      </c>
      <c r="H88" s="64"/>
      <c r="L88" s="64"/>
      <c r="M88" s="64"/>
    </row>
    <row r="89" spans="1:13" x14ac:dyDescent="0.25">
      <c r="A89" s="66" t="s">
        <v>208</v>
      </c>
      <c r="B89" s="83" t="s">
        <v>173</v>
      </c>
      <c r="C89" s="66">
        <v>3.41</v>
      </c>
      <c r="D89" s="66">
        <v>4.41</v>
      </c>
      <c r="E89" s="80"/>
      <c r="F89" s="98"/>
      <c r="G89" s="99"/>
      <c r="H89" s="64"/>
      <c r="L89" s="64"/>
      <c r="M89" s="64"/>
    </row>
    <row r="90" spans="1:13" x14ac:dyDescent="0.25">
      <c r="B90" s="83"/>
      <c r="E90" s="80"/>
      <c r="F90" s="98"/>
      <c r="G90" s="99"/>
      <c r="H90" s="64"/>
      <c r="L90" s="64"/>
      <c r="M90" s="64"/>
    </row>
    <row r="91" spans="1:13" x14ac:dyDescent="0.25">
      <c r="B91" s="83" t="s">
        <v>1607</v>
      </c>
      <c r="C91" s="80"/>
      <c r="D91" s="80"/>
      <c r="E91" s="80"/>
      <c r="F91" s="99"/>
      <c r="G91" s="99"/>
      <c r="H91" s="64"/>
      <c r="L91" s="64"/>
      <c r="M91" s="64"/>
    </row>
    <row r="92" spans="1:13" x14ac:dyDescent="0.25">
      <c r="A92" s="66" t="s">
        <v>209</v>
      </c>
      <c r="B92" s="83" t="s">
        <v>174</v>
      </c>
      <c r="E92" s="80"/>
      <c r="F92" s="99"/>
      <c r="G92" s="99"/>
      <c r="H92" s="64"/>
      <c r="L92" s="64"/>
      <c r="M92" s="64"/>
    </row>
    <row r="93" spans="1:13" x14ac:dyDescent="0.25">
      <c r="A93" s="66" t="s">
        <v>210</v>
      </c>
      <c r="B93" s="62" t="s">
        <v>176</v>
      </c>
      <c r="C93" s="167">
        <v>685</v>
      </c>
      <c r="D93" s="66">
        <v>0</v>
      </c>
      <c r="E93" s="62"/>
      <c r="F93" s="92">
        <f>IF($C$100=0,"",IF(C93="[for completion]","",C93/$C$100))</f>
        <v>2.6373541754899317E-2</v>
      </c>
      <c r="G93" s="92">
        <f>IF($D$100=0,"",IF(D93="[Mark as ND1 if not relevant]","",D93/$D$100))</f>
        <v>0</v>
      </c>
      <c r="H93" s="64"/>
      <c r="L93" s="64"/>
      <c r="M93" s="64"/>
    </row>
    <row r="94" spans="1:13" x14ac:dyDescent="0.25">
      <c r="A94" s="66" t="s">
        <v>211</v>
      </c>
      <c r="B94" s="62" t="s">
        <v>178</v>
      </c>
      <c r="C94" s="66">
        <v>5000</v>
      </c>
      <c r="D94" s="167">
        <v>685</v>
      </c>
      <c r="E94" s="62"/>
      <c r="F94" s="92">
        <f t="shared" ref="F94:F110" si="5">IF($C$100=0,"",IF(C94="[for completion]","",C94/$C$100))</f>
        <v>0.19250760405035999</v>
      </c>
      <c r="G94" s="92">
        <f t="shared" ref="G94:G99" si="6">IF($D$100=0,"",IF(D94="[Mark as ND1 if not relevant]","",D94/$D$100))</f>
        <v>2.6373541754899317E-2</v>
      </c>
      <c r="H94" s="64"/>
      <c r="L94" s="64"/>
      <c r="M94" s="64"/>
    </row>
    <row r="95" spans="1:13" x14ac:dyDescent="0.25">
      <c r="A95" s="66" t="s">
        <v>212</v>
      </c>
      <c r="B95" s="62" t="s">
        <v>180</v>
      </c>
      <c r="C95" s="66">
        <v>5028</v>
      </c>
      <c r="D95" s="66">
        <v>5000</v>
      </c>
      <c r="E95" s="62"/>
      <c r="F95" s="92">
        <f t="shared" si="5"/>
        <v>0.19358564663304201</v>
      </c>
      <c r="G95" s="92">
        <f t="shared" si="6"/>
        <v>0.19250760405035999</v>
      </c>
      <c r="H95" s="64"/>
      <c r="L95" s="64"/>
      <c r="M95" s="64"/>
    </row>
    <row r="96" spans="1:13" x14ac:dyDescent="0.25">
      <c r="A96" s="66" t="s">
        <v>213</v>
      </c>
      <c r="B96" s="62" t="s">
        <v>182</v>
      </c>
      <c r="C96" s="66">
        <v>4705</v>
      </c>
      <c r="D96" s="66">
        <v>5028</v>
      </c>
      <c r="E96" s="62"/>
      <c r="F96" s="92">
        <f t="shared" si="5"/>
        <v>0.18114965541138875</v>
      </c>
      <c r="G96" s="92">
        <f t="shared" si="6"/>
        <v>0.19358564663304201</v>
      </c>
      <c r="H96" s="64"/>
      <c r="L96" s="64"/>
      <c r="M96" s="64"/>
    </row>
    <row r="97" spans="1:14" x14ac:dyDescent="0.25">
      <c r="A97" s="66" t="s">
        <v>214</v>
      </c>
      <c r="B97" s="62" t="s">
        <v>184</v>
      </c>
      <c r="C97" s="66">
        <v>9705</v>
      </c>
      <c r="D97" s="66">
        <v>4705</v>
      </c>
      <c r="E97" s="62"/>
      <c r="F97" s="92">
        <f t="shared" si="5"/>
        <v>0.37365725946174871</v>
      </c>
      <c r="G97" s="92">
        <f t="shared" si="6"/>
        <v>0.18114965541138875</v>
      </c>
      <c r="H97" s="64"/>
      <c r="L97" s="64"/>
      <c r="M97" s="64"/>
    </row>
    <row r="98" spans="1:14" x14ac:dyDescent="0.25">
      <c r="A98" s="66" t="s">
        <v>215</v>
      </c>
      <c r="B98" s="62" t="s">
        <v>186</v>
      </c>
      <c r="C98" s="66">
        <v>350</v>
      </c>
      <c r="D98" s="66">
        <f>9705+350</f>
        <v>10055</v>
      </c>
      <c r="E98" s="62"/>
      <c r="F98" s="92">
        <f t="shared" si="5"/>
        <v>1.34755322835252E-2</v>
      </c>
      <c r="G98" s="92">
        <f t="shared" si="6"/>
        <v>0.38713279174527393</v>
      </c>
      <c r="H98" s="64"/>
      <c r="L98" s="64"/>
      <c r="M98" s="64"/>
    </row>
    <row r="99" spans="1:14" x14ac:dyDescent="0.25">
      <c r="A99" s="66" t="s">
        <v>216</v>
      </c>
      <c r="B99" s="62" t="s">
        <v>188</v>
      </c>
      <c r="C99" s="66">
        <v>500</v>
      </c>
      <c r="D99" s="66">
        <v>500</v>
      </c>
      <c r="E99" s="62"/>
      <c r="F99" s="92">
        <f t="shared" si="5"/>
        <v>1.9250760405036E-2</v>
      </c>
      <c r="G99" s="92">
        <f t="shared" si="6"/>
        <v>1.9250760405036E-2</v>
      </c>
      <c r="H99" s="64"/>
      <c r="L99" s="64"/>
      <c r="M99" s="64"/>
    </row>
    <row r="100" spans="1:14" x14ac:dyDescent="0.25">
      <c r="A100" s="66" t="s">
        <v>217</v>
      </c>
      <c r="B100" s="100" t="s">
        <v>161</v>
      </c>
      <c r="C100" s="91">
        <f>SUM(C93:C99)</f>
        <v>25973</v>
      </c>
      <c r="D100" s="91">
        <f>SUM(D93:D99)</f>
        <v>25973</v>
      </c>
      <c r="E100" s="83"/>
      <c r="F100" s="173">
        <f>SUM(F93:F99)</f>
        <v>1</v>
      </c>
      <c r="G100" s="94">
        <f>SUM(G93:G99)</f>
        <v>1</v>
      </c>
      <c r="H100" s="64"/>
      <c r="L100" s="64"/>
      <c r="M100" s="64"/>
    </row>
    <row r="101" spans="1:14" hidden="1" outlineLevel="1" x14ac:dyDescent="0.25">
      <c r="A101" s="66" t="s">
        <v>218</v>
      </c>
      <c r="B101" s="101" t="s">
        <v>191</v>
      </c>
      <c r="C101" s="91"/>
      <c r="D101" s="91"/>
      <c r="E101" s="83"/>
      <c r="F101" s="92">
        <f t="shared" si="5"/>
        <v>0</v>
      </c>
      <c r="G101" s="92">
        <f t="shared" ref="G101:G110" si="7">IF($D$100=0,"",IF(D101="[for completion]","",D101/$D$100))</f>
        <v>0</v>
      </c>
      <c r="H101" s="64"/>
      <c r="L101" s="64"/>
      <c r="M101" s="64"/>
    </row>
    <row r="102" spans="1:14" hidden="1" outlineLevel="1" x14ac:dyDescent="0.25">
      <c r="A102" s="66" t="s">
        <v>219</v>
      </c>
      <c r="B102" s="101" t="s">
        <v>193</v>
      </c>
      <c r="C102" s="91"/>
      <c r="D102" s="91"/>
      <c r="E102" s="83"/>
      <c r="F102" s="92">
        <f t="shared" si="5"/>
        <v>0</v>
      </c>
      <c r="G102" s="92">
        <f t="shared" si="7"/>
        <v>0</v>
      </c>
      <c r="H102" s="64"/>
      <c r="L102" s="64"/>
      <c r="M102" s="64"/>
    </row>
    <row r="103" spans="1:14" hidden="1" outlineLevel="1" x14ac:dyDescent="0.25">
      <c r="A103" s="66" t="s">
        <v>220</v>
      </c>
      <c r="B103" s="101" t="s">
        <v>195</v>
      </c>
      <c r="C103" s="91"/>
      <c r="D103" s="91"/>
      <c r="E103" s="83"/>
      <c r="F103" s="92">
        <f t="shared" si="5"/>
        <v>0</v>
      </c>
      <c r="G103" s="92">
        <f t="shared" si="7"/>
        <v>0</v>
      </c>
      <c r="H103" s="64"/>
      <c r="L103" s="64"/>
      <c r="M103" s="64"/>
    </row>
    <row r="104" spans="1:14" hidden="1" outlineLevel="1" x14ac:dyDescent="0.25">
      <c r="A104" s="66" t="s">
        <v>221</v>
      </c>
      <c r="B104" s="101" t="s">
        <v>197</v>
      </c>
      <c r="C104" s="91"/>
      <c r="D104" s="91"/>
      <c r="E104" s="83"/>
      <c r="F104" s="92">
        <f t="shared" si="5"/>
        <v>0</v>
      </c>
      <c r="G104" s="92">
        <f t="shared" si="7"/>
        <v>0</v>
      </c>
      <c r="H104" s="64"/>
      <c r="L104" s="64"/>
      <c r="M104" s="64"/>
    </row>
    <row r="105" spans="1:14" hidden="1" outlineLevel="1" x14ac:dyDescent="0.25">
      <c r="A105" s="66" t="s">
        <v>222</v>
      </c>
      <c r="B105" s="101" t="s">
        <v>199</v>
      </c>
      <c r="C105" s="91"/>
      <c r="D105" s="91"/>
      <c r="E105" s="83"/>
      <c r="F105" s="92">
        <f t="shared" si="5"/>
        <v>0</v>
      </c>
      <c r="G105" s="92">
        <f t="shared" si="7"/>
        <v>0</v>
      </c>
      <c r="H105" s="64"/>
      <c r="L105" s="64"/>
      <c r="M105" s="64"/>
    </row>
    <row r="106" spans="1:14" hidden="1" outlineLevel="1" x14ac:dyDescent="0.25">
      <c r="A106" s="66" t="s">
        <v>223</v>
      </c>
      <c r="B106" s="101"/>
      <c r="C106" s="91"/>
      <c r="D106" s="91"/>
      <c r="E106" s="83"/>
      <c r="F106" s="92"/>
      <c r="G106" s="92"/>
      <c r="H106" s="64"/>
      <c r="L106" s="64"/>
      <c r="M106" s="64"/>
    </row>
    <row r="107" spans="1:14" hidden="1" outlineLevel="1" x14ac:dyDescent="0.25">
      <c r="A107" s="66" t="s">
        <v>224</v>
      </c>
      <c r="B107" s="101"/>
      <c r="C107" s="91"/>
      <c r="D107" s="91"/>
      <c r="E107" s="83"/>
      <c r="F107" s="92"/>
      <c r="G107" s="92"/>
      <c r="H107" s="64"/>
      <c r="L107" s="64"/>
      <c r="M107" s="64"/>
    </row>
    <row r="108" spans="1:14" hidden="1" outlineLevel="1" x14ac:dyDescent="0.25">
      <c r="A108" s="66" t="s">
        <v>225</v>
      </c>
      <c r="B108" s="100"/>
      <c r="C108" s="91"/>
      <c r="D108" s="91"/>
      <c r="E108" s="83"/>
      <c r="F108" s="92">
        <f t="shared" si="5"/>
        <v>0</v>
      </c>
      <c r="G108" s="92">
        <f t="shared" si="7"/>
        <v>0</v>
      </c>
      <c r="H108" s="64"/>
      <c r="L108" s="64"/>
      <c r="M108" s="64"/>
    </row>
    <row r="109" spans="1:14" hidden="1" outlineLevel="1" x14ac:dyDescent="0.25">
      <c r="A109" s="66" t="s">
        <v>226</v>
      </c>
      <c r="B109" s="101"/>
      <c r="C109" s="91"/>
      <c r="D109" s="91"/>
      <c r="E109" s="83"/>
      <c r="F109" s="92">
        <f t="shared" si="5"/>
        <v>0</v>
      </c>
      <c r="G109" s="92">
        <f t="shared" si="7"/>
        <v>0</v>
      </c>
      <c r="H109" s="64"/>
      <c r="L109" s="64"/>
      <c r="M109" s="64"/>
    </row>
    <row r="110" spans="1:14" hidden="1" outlineLevel="1" x14ac:dyDescent="0.25">
      <c r="A110" s="66" t="s">
        <v>227</v>
      </c>
      <c r="B110" s="101"/>
      <c r="C110" s="91"/>
      <c r="D110" s="91"/>
      <c r="E110" s="83"/>
      <c r="F110" s="92">
        <f t="shared" si="5"/>
        <v>0</v>
      </c>
      <c r="G110" s="92">
        <f t="shared" si="7"/>
        <v>0</v>
      </c>
      <c r="H110" s="64"/>
      <c r="L110" s="64"/>
      <c r="M110" s="64"/>
    </row>
    <row r="111" spans="1:14" ht="15" customHeight="1" collapsed="1" x14ac:dyDescent="0.25">
      <c r="A111" s="85"/>
      <c r="B111" s="86" t="s">
        <v>228</v>
      </c>
      <c r="C111" s="88" t="s">
        <v>229</v>
      </c>
      <c r="D111" s="88" t="s">
        <v>230</v>
      </c>
      <c r="E111" s="87"/>
      <c r="F111" s="88" t="s">
        <v>231</v>
      </c>
      <c r="G111" s="88" t="s">
        <v>232</v>
      </c>
      <c r="H111" s="64"/>
      <c r="L111" s="64"/>
      <c r="M111" s="64"/>
    </row>
    <row r="112" spans="1:14" s="102" customFormat="1" x14ac:dyDescent="0.25">
      <c r="A112" s="66" t="s">
        <v>233</v>
      </c>
      <c r="B112" s="83" t="s">
        <v>234</v>
      </c>
      <c r="C112" s="66">
        <v>0</v>
      </c>
      <c r="D112" s="66">
        <v>0</v>
      </c>
      <c r="E112" s="92"/>
      <c r="F112" s="92">
        <f t="shared" ref="F112:F123" si="8">IF($C$127=0,"",IF(C112="[for completion]","",C112/$C$127))</f>
        <v>0</v>
      </c>
      <c r="G112" s="92">
        <f t="shared" ref="G112:G123" si="9">IF($D$127=0,"",IF(D112="[for completion]","",D112/$D$127))</f>
        <v>0</v>
      </c>
      <c r="H112" s="64"/>
      <c r="I112" s="66"/>
      <c r="J112" s="66"/>
      <c r="K112" s="66"/>
      <c r="L112" s="64"/>
      <c r="M112" s="64"/>
      <c r="N112" s="64"/>
    </row>
    <row r="113" spans="1:14" s="102" customFormat="1" x14ac:dyDescent="0.25">
      <c r="A113" s="66" t="s">
        <v>235</v>
      </c>
      <c r="B113" s="83" t="s">
        <v>236</v>
      </c>
      <c r="C113" s="66">
        <v>0</v>
      </c>
      <c r="D113" s="66">
        <v>0</v>
      </c>
      <c r="E113" s="92"/>
      <c r="F113" s="92">
        <f t="shared" si="8"/>
        <v>0</v>
      </c>
      <c r="G113" s="92">
        <f t="shared" si="9"/>
        <v>0</v>
      </c>
      <c r="H113" s="64"/>
      <c r="I113" s="66"/>
      <c r="J113" s="66"/>
      <c r="K113" s="66"/>
      <c r="L113" s="64"/>
      <c r="M113" s="64"/>
      <c r="N113" s="64"/>
    </row>
    <row r="114" spans="1:14" s="102" customFormat="1" x14ac:dyDescent="0.25">
      <c r="A114" s="66" t="s">
        <v>237</v>
      </c>
      <c r="B114" s="83" t="s">
        <v>238</v>
      </c>
      <c r="C114" s="66">
        <v>0</v>
      </c>
      <c r="D114" s="66">
        <v>0</v>
      </c>
      <c r="E114" s="92"/>
      <c r="F114" s="92">
        <f t="shared" si="8"/>
        <v>0</v>
      </c>
      <c r="G114" s="92">
        <f t="shared" si="9"/>
        <v>0</v>
      </c>
      <c r="H114" s="64"/>
      <c r="I114" s="66"/>
      <c r="J114" s="66"/>
      <c r="K114" s="66"/>
      <c r="L114" s="64"/>
      <c r="M114" s="64"/>
      <c r="N114" s="64"/>
    </row>
    <row r="115" spans="1:14" s="102" customFormat="1" x14ac:dyDescent="0.25">
      <c r="A115" s="66" t="s">
        <v>239</v>
      </c>
      <c r="B115" s="83" t="s">
        <v>240</v>
      </c>
      <c r="C115" s="66">
        <f>29329+550</f>
        <v>29879</v>
      </c>
      <c r="D115" s="66">
        <f>29329+550</f>
        <v>29879</v>
      </c>
      <c r="E115" s="92"/>
      <c r="F115" s="92">
        <f t="shared" si="8"/>
        <v>1</v>
      </c>
      <c r="G115" s="92">
        <f t="shared" si="9"/>
        <v>1</v>
      </c>
      <c r="H115" s="64"/>
      <c r="I115" s="66"/>
      <c r="J115" s="66"/>
      <c r="K115" s="66"/>
      <c r="L115" s="64"/>
      <c r="M115" s="64"/>
      <c r="N115" s="64"/>
    </row>
    <row r="116" spans="1:14" s="102" customFormat="1" x14ac:dyDescent="0.25">
      <c r="A116" s="66" t="s">
        <v>241</v>
      </c>
      <c r="B116" s="83" t="s">
        <v>242</v>
      </c>
      <c r="C116" s="66">
        <v>0</v>
      </c>
      <c r="D116" s="66">
        <v>0</v>
      </c>
      <c r="E116" s="92"/>
      <c r="F116" s="92">
        <f t="shared" si="8"/>
        <v>0</v>
      </c>
      <c r="G116" s="92">
        <f t="shared" si="9"/>
        <v>0</v>
      </c>
      <c r="H116" s="64"/>
      <c r="I116" s="66"/>
      <c r="J116" s="66"/>
      <c r="K116" s="66"/>
      <c r="L116" s="64"/>
      <c r="M116" s="64"/>
      <c r="N116" s="64"/>
    </row>
    <row r="117" spans="1:14" s="102" customFormat="1" x14ac:dyDescent="0.25">
      <c r="A117" s="66" t="s">
        <v>243</v>
      </c>
      <c r="B117" s="83" t="s">
        <v>244</v>
      </c>
      <c r="C117" s="66">
        <v>0</v>
      </c>
      <c r="D117" s="66">
        <v>0</v>
      </c>
      <c r="E117" s="83"/>
      <c r="F117" s="92">
        <f t="shared" si="8"/>
        <v>0</v>
      </c>
      <c r="G117" s="92">
        <f t="shared" si="9"/>
        <v>0</v>
      </c>
      <c r="H117" s="64"/>
      <c r="I117" s="66"/>
      <c r="J117" s="66"/>
      <c r="K117" s="66"/>
      <c r="L117" s="64"/>
      <c r="M117" s="64"/>
      <c r="N117" s="64"/>
    </row>
    <row r="118" spans="1:14" x14ac:dyDescent="0.25">
      <c r="A118" s="66" t="s">
        <v>245</v>
      </c>
      <c r="B118" s="83" t="s">
        <v>246</v>
      </c>
      <c r="C118" s="66">
        <v>0</v>
      </c>
      <c r="D118" s="66">
        <v>0</v>
      </c>
      <c r="E118" s="83"/>
      <c r="F118" s="92">
        <f t="shared" si="8"/>
        <v>0</v>
      </c>
      <c r="G118" s="92">
        <f t="shared" si="9"/>
        <v>0</v>
      </c>
      <c r="H118" s="64"/>
      <c r="L118" s="64"/>
      <c r="M118" s="64"/>
    </row>
    <row r="119" spans="1:14" x14ac:dyDescent="0.25">
      <c r="A119" s="66" t="s">
        <v>247</v>
      </c>
      <c r="B119" s="83" t="s">
        <v>248</v>
      </c>
      <c r="C119" s="66">
        <v>0</v>
      </c>
      <c r="D119" s="66">
        <v>0</v>
      </c>
      <c r="E119" s="83"/>
      <c r="F119" s="92">
        <f t="shared" si="8"/>
        <v>0</v>
      </c>
      <c r="G119" s="92">
        <f t="shared" si="9"/>
        <v>0</v>
      </c>
      <c r="H119" s="64"/>
      <c r="L119" s="64"/>
      <c r="M119" s="64"/>
    </row>
    <row r="120" spans="1:14" x14ac:dyDescent="0.25">
      <c r="A120" s="66" t="s">
        <v>249</v>
      </c>
      <c r="B120" s="83" t="s">
        <v>250</v>
      </c>
      <c r="C120" s="66">
        <v>0</v>
      </c>
      <c r="D120" s="66">
        <v>0</v>
      </c>
      <c r="E120" s="83"/>
      <c r="F120" s="92">
        <f t="shared" si="8"/>
        <v>0</v>
      </c>
      <c r="G120" s="92">
        <f t="shared" si="9"/>
        <v>0</v>
      </c>
      <c r="H120" s="64"/>
      <c r="L120" s="64"/>
      <c r="M120" s="64"/>
    </row>
    <row r="121" spans="1:14" x14ac:dyDescent="0.25">
      <c r="A121" s="66" t="s">
        <v>251</v>
      </c>
      <c r="B121" s="83" t="s">
        <v>252</v>
      </c>
      <c r="C121" s="66">
        <v>0</v>
      </c>
      <c r="D121" s="66">
        <v>0</v>
      </c>
      <c r="E121" s="83"/>
      <c r="F121" s="92">
        <f t="shared" si="8"/>
        <v>0</v>
      </c>
      <c r="G121" s="92">
        <f t="shared" si="9"/>
        <v>0</v>
      </c>
      <c r="H121" s="64"/>
      <c r="L121" s="64"/>
      <c r="M121" s="64"/>
    </row>
    <row r="122" spans="1:14" x14ac:dyDescent="0.25">
      <c r="A122" s="66" t="s">
        <v>253</v>
      </c>
      <c r="B122" s="83" t="s">
        <v>254</v>
      </c>
      <c r="C122" s="66">
        <v>0</v>
      </c>
      <c r="D122" s="66">
        <v>0</v>
      </c>
      <c r="E122" s="83"/>
      <c r="F122" s="92">
        <f t="shared" si="8"/>
        <v>0</v>
      </c>
      <c r="G122" s="92">
        <f t="shared" si="9"/>
        <v>0</v>
      </c>
      <c r="H122" s="64"/>
      <c r="L122" s="64"/>
      <c r="M122" s="64"/>
    </row>
    <row r="123" spans="1:14" x14ac:dyDescent="0.25">
      <c r="A123" s="66" t="s">
        <v>255</v>
      </c>
      <c r="B123" s="83" t="s">
        <v>256</v>
      </c>
      <c r="C123" s="66">
        <v>0</v>
      </c>
      <c r="D123" s="66">
        <v>0</v>
      </c>
      <c r="E123" s="83"/>
      <c r="F123" s="92">
        <f t="shared" si="8"/>
        <v>0</v>
      </c>
      <c r="G123" s="92">
        <f t="shared" si="9"/>
        <v>0</v>
      </c>
      <c r="H123" s="64"/>
      <c r="L123" s="64"/>
      <c r="M123" s="64"/>
    </row>
    <row r="124" spans="1:14" x14ac:dyDescent="0.25">
      <c r="A124" s="66" t="s">
        <v>257</v>
      </c>
      <c r="B124" s="83" t="s">
        <v>258</v>
      </c>
      <c r="C124" s="66">
        <v>0</v>
      </c>
      <c r="D124" s="66">
        <v>0</v>
      </c>
      <c r="E124" s="83"/>
      <c r="F124" s="92"/>
      <c r="G124" s="92"/>
      <c r="H124" s="64"/>
      <c r="L124" s="64"/>
      <c r="M124" s="64"/>
    </row>
    <row r="125" spans="1:14" x14ac:dyDescent="0.25">
      <c r="A125" s="66" t="s">
        <v>259</v>
      </c>
      <c r="B125" s="83" t="s">
        <v>260</v>
      </c>
      <c r="C125" s="66">
        <v>0</v>
      </c>
      <c r="D125" s="66">
        <v>0</v>
      </c>
      <c r="E125" s="83"/>
      <c r="F125" s="92"/>
      <c r="G125" s="92"/>
      <c r="H125" s="64"/>
      <c r="L125" s="64"/>
      <c r="M125" s="64"/>
    </row>
    <row r="126" spans="1:14" x14ac:dyDescent="0.25">
      <c r="A126" s="66" t="s">
        <v>261</v>
      </c>
      <c r="B126" s="83" t="s">
        <v>159</v>
      </c>
      <c r="C126" s="66">
        <v>0</v>
      </c>
      <c r="D126" s="66">
        <v>0</v>
      </c>
      <c r="E126" s="83"/>
      <c r="F126" s="92">
        <f>IF($C$127=0,"",IF(C126="[for completion]","",C126/$C$127))</f>
        <v>0</v>
      </c>
      <c r="G126" s="92">
        <f>IF($D$127=0,"",IF(D126="[for completion]","",D126/$D$127))</f>
        <v>0</v>
      </c>
      <c r="H126" s="64"/>
      <c r="L126" s="64"/>
      <c r="M126" s="64"/>
    </row>
    <row r="127" spans="1:14" x14ac:dyDescent="0.25">
      <c r="A127" s="66" t="s">
        <v>262</v>
      </c>
      <c r="B127" s="100" t="s">
        <v>161</v>
      </c>
      <c r="C127" s="66">
        <f>SUM(C112:C126)</f>
        <v>29879</v>
      </c>
      <c r="D127" s="66">
        <f>SUM(D112:D126)</f>
        <v>29879</v>
      </c>
      <c r="E127" s="83"/>
      <c r="F127" s="172">
        <f>SUM(F112:F126)</f>
        <v>1</v>
      </c>
      <c r="G127" s="103">
        <f>SUM(G112:G126)</f>
        <v>1</v>
      </c>
      <c r="H127" s="64"/>
      <c r="L127" s="64"/>
      <c r="M127" s="64"/>
    </row>
    <row r="128" spans="1:14" hidden="1" outlineLevel="1" x14ac:dyDescent="0.25">
      <c r="A128" s="66" t="s">
        <v>263</v>
      </c>
      <c r="B128" s="95" t="s">
        <v>163</v>
      </c>
      <c r="E128" s="83"/>
      <c r="F128" s="92">
        <f t="shared" ref="F128:F136" si="10">IF($C$127=0,"",IF(C128="[for completion]","",C128/$C$127))</f>
        <v>0</v>
      </c>
      <c r="G128" s="92">
        <f t="shared" ref="G128:G136" si="11">IF($D$127=0,"",IF(D128="[for completion]","",D128/$D$127))</f>
        <v>0</v>
      </c>
      <c r="H128" s="64"/>
      <c r="L128" s="64"/>
      <c r="M128" s="64"/>
    </row>
    <row r="129" spans="1:14" hidden="1" outlineLevel="1" x14ac:dyDescent="0.25">
      <c r="A129" s="66" t="s">
        <v>264</v>
      </c>
      <c r="B129" s="95" t="s">
        <v>163</v>
      </c>
      <c r="E129" s="83"/>
      <c r="F129" s="92">
        <f t="shared" si="10"/>
        <v>0</v>
      </c>
      <c r="G129" s="92">
        <f t="shared" si="11"/>
        <v>0</v>
      </c>
      <c r="H129" s="64"/>
      <c r="L129" s="64"/>
      <c r="M129" s="64"/>
    </row>
    <row r="130" spans="1:14" hidden="1" outlineLevel="1" x14ac:dyDescent="0.25">
      <c r="A130" s="66" t="s">
        <v>265</v>
      </c>
      <c r="B130" s="95" t="s">
        <v>163</v>
      </c>
      <c r="E130" s="83"/>
      <c r="F130" s="92">
        <f t="shared" si="10"/>
        <v>0</v>
      </c>
      <c r="G130" s="92">
        <f t="shared" si="11"/>
        <v>0</v>
      </c>
      <c r="H130" s="64"/>
      <c r="L130" s="64"/>
      <c r="M130" s="64"/>
    </row>
    <row r="131" spans="1:14" hidden="1" outlineLevel="1" x14ac:dyDescent="0.25">
      <c r="A131" s="66" t="s">
        <v>266</v>
      </c>
      <c r="B131" s="95" t="s">
        <v>163</v>
      </c>
      <c r="E131" s="83"/>
      <c r="F131" s="92">
        <f t="shared" si="10"/>
        <v>0</v>
      </c>
      <c r="G131" s="92">
        <f t="shared" si="11"/>
        <v>0</v>
      </c>
      <c r="H131" s="64"/>
      <c r="L131" s="64"/>
      <c r="M131" s="64"/>
    </row>
    <row r="132" spans="1:14" hidden="1" outlineLevel="1" x14ac:dyDescent="0.25">
      <c r="A132" s="66" t="s">
        <v>267</v>
      </c>
      <c r="B132" s="95" t="s">
        <v>163</v>
      </c>
      <c r="E132" s="83"/>
      <c r="F132" s="92">
        <f t="shared" si="10"/>
        <v>0</v>
      </c>
      <c r="G132" s="92">
        <f t="shared" si="11"/>
        <v>0</v>
      </c>
      <c r="H132" s="64"/>
      <c r="L132" s="64"/>
      <c r="M132" s="64"/>
    </row>
    <row r="133" spans="1:14" hidden="1" outlineLevel="1" x14ac:dyDescent="0.25">
      <c r="A133" s="66" t="s">
        <v>268</v>
      </c>
      <c r="B133" s="95" t="s">
        <v>163</v>
      </c>
      <c r="E133" s="83"/>
      <c r="F133" s="92">
        <f t="shared" si="10"/>
        <v>0</v>
      </c>
      <c r="G133" s="92">
        <f t="shared" si="11"/>
        <v>0</v>
      </c>
      <c r="H133" s="64"/>
      <c r="L133" s="64"/>
      <c r="M133" s="64"/>
    </row>
    <row r="134" spans="1:14" hidden="1" outlineLevel="1" x14ac:dyDescent="0.25">
      <c r="A134" s="66" t="s">
        <v>269</v>
      </c>
      <c r="B134" s="95" t="s">
        <v>163</v>
      </c>
      <c r="E134" s="83"/>
      <c r="F134" s="92">
        <f t="shared" si="10"/>
        <v>0</v>
      </c>
      <c r="G134" s="92">
        <f t="shared" si="11"/>
        <v>0</v>
      </c>
      <c r="H134" s="64"/>
      <c r="L134" s="64"/>
      <c r="M134" s="64"/>
    </row>
    <row r="135" spans="1:14" hidden="1" outlineLevel="1" x14ac:dyDescent="0.25">
      <c r="A135" s="66" t="s">
        <v>270</v>
      </c>
      <c r="B135" s="95" t="s">
        <v>163</v>
      </c>
      <c r="E135" s="83"/>
      <c r="F135" s="92">
        <f t="shared" si="10"/>
        <v>0</v>
      </c>
      <c r="G135" s="92">
        <f t="shared" si="11"/>
        <v>0</v>
      </c>
      <c r="H135" s="64"/>
      <c r="L135" s="64"/>
      <c r="M135" s="64"/>
    </row>
    <row r="136" spans="1:14" hidden="1" outlineLevel="1" x14ac:dyDescent="0.25">
      <c r="A136" s="66" t="s">
        <v>271</v>
      </c>
      <c r="B136" s="95" t="s">
        <v>163</v>
      </c>
      <c r="C136" s="96"/>
      <c r="D136" s="96"/>
      <c r="E136" s="96"/>
      <c r="F136" s="92">
        <f t="shared" si="10"/>
        <v>0</v>
      </c>
      <c r="G136" s="92">
        <f t="shared" si="11"/>
        <v>0</v>
      </c>
      <c r="H136" s="64"/>
      <c r="L136" s="64"/>
      <c r="M136" s="64"/>
    </row>
    <row r="137" spans="1:14" ht="15" customHeight="1" collapsed="1" x14ac:dyDescent="0.25">
      <c r="A137" s="85"/>
      <c r="B137" s="86" t="s">
        <v>272</v>
      </c>
      <c r="C137" s="88" t="s">
        <v>229</v>
      </c>
      <c r="D137" s="88" t="s">
        <v>230</v>
      </c>
      <c r="E137" s="87"/>
      <c r="F137" s="88" t="s">
        <v>231</v>
      </c>
      <c r="G137" s="88" t="s">
        <v>232</v>
      </c>
      <c r="H137" s="64"/>
      <c r="L137" s="64"/>
      <c r="M137" s="64"/>
    </row>
    <row r="138" spans="1:14" s="102" customFormat="1" x14ac:dyDescent="0.25">
      <c r="A138" s="66" t="s">
        <v>273</v>
      </c>
      <c r="B138" s="83" t="s">
        <v>234</v>
      </c>
      <c r="C138" s="66">
        <v>9410</v>
      </c>
      <c r="D138" s="66">
        <v>0</v>
      </c>
      <c r="E138" s="92"/>
      <c r="F138" s="92">
        <f>IF($C$153=0,"",IF(C138="[for completion]","",C138/$C$153))</f>
        <v>0.3622993108227775</v>
      </c>
      <c r="G138" s="92">
        <f>IF($D$153=0,"",IF(D138="[for completion]","",D138/$D$153))</f>
        <v>0</v>
      </c>
      <c r="H138" s="64"/>
      <c r="I138" s="66"/>
      <c r="J138" s="66"/>
      <c r="K138" s="66"/>
      <c r="L138" s="64"/>
      <c r="M138" s="64"/>
      <c r="N138" s="64"/>
    </row>
    <row r="139" spans="1:14" s="102" customFormat="1" x14ac:dyDescent="0.25">
      <c r="A139" s="66" t="s">
        <v>274</v>
      </c>
      <c r="B139" s="83" t="s">
        <v>236</v>
      </c>
      <c r="C139" s="66">
        <v>0</v>
      </c>
      <c r="D139" s="66">
        <v>0</v>
      </c>
      <c r="E139" s="92"/>
      <c r="F139" s="92">
        <f t="shared" ref="F139:F152" si="12">IF($C$153=0,"",IF(C139="[for completion]","",C139/$C$153))</f>
        <v>0</v>
      </c>
      <c r="G139" s="92">
        <f t="shared" ref="G139:G152" si="13">IF($D$153=0,"",IF(D139="[for completion]","",D139/$D$153))</f>
        <v>0</v>
      </c>
      <c r="H139" s="64"/>
      <c r="I139" s="66"/>
      <c r="J139" s="66"/>
      <c r="K139" s="66"/>
      <c r="L139" s="64"/>
      <c r="M139" s="64"/>
      <c r="N139" s="64"/>
    </row>
    <row r="140" spans="1:14" s="102" customFormat="1" x14ac:dyDescent="0.25">
      <c r="A140" s="66" t="s">
        <v>275</v>
      </c>
      <c r="B140" s="83" t="s">
        <v>238</v>
      </c>
      <c r="C140" s="66">
        <v>0</v>
      </c>
      <c r="D140" s="66">
        <v>0</v>
      </c>
      <c r="E140" s="92"/>
      <c r="F140" s="92">
        <f t="shared" si="12"/>
        <v>0</v>
      </c>
      <c r="G140" s="92">
        <f t="shared" si="13"/>
        <v>0</v>
      </c>
      <c r="H140" s="64"/>
      <c r="I140" s="66"/>
      <c r="J140" s="66"/>
      <c r="K140" s="66"/>
      <c r="L140" s="64"/>
      <c r="M140" s="64"/>
      <c r="N140" s="64"/>
    </row>
    <row r="141" spans="1:14" s="102" customFormat="1" x14ac:dyDescent="0.25">
      <c r="A141" s="66" t="s">
        <v>276</v>
      </c>
      <c r="B141" s="83" t="s">
        <v>240</v>
      </c>
      <c r="C141" s="167">
        <v>16563</v>
      </c>
      <c r="D141" s="167">
        <v>25973</v>
      </c>
      <c r="E141" s="92"/>
      <c r="F141" s="92">
        <f t="shared" si="12"/>
        <v>0.63770068917722245</v>
      </c>
      <c r="G141" s="92">
        <f t="shared" si="13"/>
        <v>1</v>
      </c>
      <c r="H141" s="64"/>
      <c r="I141" s="66"/>
      <c r="J141" s="66"/>
      <c r="K141" s="66"/>
      <c r="L141" s="64"/>
      <c r="M141" s="64"/>
      <c r="N141" s="64"/>
    </row>
    <row r="142" spans="1:14" s="102" customFormat="1" x14ac:dyDescent="0.25">
      <c r="A142" s="66" t="s">
        <v>277</v>
      </c>
      <c r="B142" s="83" t="s">
        <v>242</v>
      </c>
      <c r="C142" s="66">
        <v>0</v>
      </c>
      <c r="D142" s="66">
        <v>0</v>
      </c>
      <c r="E142" s="92"/>
      <c r="F142" s="92">
        <f t="shared" si="12"/>
        <v>0</v>
      </c>
      <c r="G142" s="92">
        <f t="shared" si="13"/>
        <v>0</v>
      </c>
      <c r="H142" s="64"/>
      <c r="I142" s="66"/>
      <c r="J142" s="66"/>
      <c r="K142" s="66"/>
      <c r="L142" s="64"/>
      <c r="M142" s="64"/>
      <c r="N142" s="64"/>
    </row>
    <row r="143" spans="1:14" s="102" customFormat="1" x14ac:dyDescent="0.25">
      <c r="A143" s="66" t="s">
        <v>278</v>
      </c>
      <c r="B143" s="83" t="s">
        <v>244</v>
      </c>
      <c r="C143" s="66">
        <v>0</v>
      </c>
      <c r="D143" s="66">
        <v>0</v>
      </c>
      <c r="E143" s="83"/>
      <c r="F143" s="92">
        <f t="shared" si="12"/>
        <v>0</v>
      </c>
      <c r="G143" s="92">
        <f t="shared" si="13"/>
        <v>0</v>
      </c>
      <c r="H143" s="64"/>
      <c r="I143" s="66"/>
      <c r="J143" s="66"/>
      <c r="K143" s="66"/>
      <c r="L143" s="64"/>
      <c r="M143" s="64"/>
      <c r="N143" s="64"/>
    </row>
    <row r="144" spans="1:14" x14ac:dyDescent="0.25">
      <c r="A144" s="66" t="s">
        <v>279</v>
      </c>
      <c r="B144" s="83" t="s">
        <v>246</v>
      </c>
      <c r="C144" s="66">
        <v>0</v>
      </c>
      <c r="D144" s="66">
        <v>0</v>
      </c>
      <c r="E144" s="83"/>
      <c r="F144" s="92">
        <f t="shared" si="12"/>
        <v>0</v>
      </c>
      <c r="G144" s="92">
        <f t="shared" si="13"/>
        <v>0</v>
      </c>
      <c r="H144" s="64"/>
      <c r="L144" s="64"/>
      <c r="M144" s="64"/>
    </row>
    <row r="145" spans="1:13" x14ac:dyDescent="0.25">
      <c r="A145" s="66" t="s">
        <v>280</v>
      </c>
      <c r="B145" s="83" t="s">
        <v>248</v>
      </c>
      <c r="C145" s="66">
        <v>0</v>
      </c>
      <c r="D145" s="66">
        <v>0</v>
      </c>
      <c r="E145" s="83"/>
      <c r="F145" s="92">
        <f t="shared" si="12"/>
        <v>0</v>
      </c>
      <c r="G145" s="92">
        <f t="shared" si="13"/>
        <v>0</v>
      </c>
      <c r="H145" s="64"/>
      <c r="L145" s="64"/>
      <c r="M145" s="64"/>
    </row>
    <row r="146" spans="1:13" x14ac:dyDescent="0.25">
      <c r="A146" s="66" t="s">
        <v>281</v>
      </c>
      <c r="B146" s="83" t="s">
        <v>250</v>
      </c>
      <c r="C146" s="66">
        <v>0</v>
      </c>
      <c r="D146" s="66">
        <v>0</v>
      </c>
      <c r="E146" s="83"/>
      <c r="F146" s="92">
        <f t="shared" si="12"/>
        <v>0</v>
      </c>
      <c r="G146" s="92">
        <f t="shared" si="13"/>
        <v>0</v>
      </c>
      <c r="H146" s="64"/>
      <c r="L146" s="64"/>
      <c r="M146" s="64"/>
    </row>
    <row r="147" spans="1:13" x14ac:dyDescent="0.25">
      <c r="A147" s="66" t="s">
        <v>282</v>
      </c>
      <c r="B147" s="83" t="s">
        <v>252</v>
      </c>
      <c r="C147" s="66">
        <v>0</v>
      </c>
      <c r="D147" s="66">
        <v>0</v>
      </c>
      <c r="E147" s="83"/>
      <c r="F147" s="92">
        <f t="shared" si="12"/>
        <v>0</v>
      </c>
      <c r="G147" s="92">
        <f t="shared" si="13"/>
        <v>0</v>
      </c>
      <c r="H147" s="64"/>
      <c r="L147" s="64"/>
      <c r="M147" s="64"/>
    </row>
    <row r="148" spans="1:13" x14ac:dyDescent="0.25">
      <c r="A148" s="66" t="s">
        <v>283</v>
      </c>
      <c r="B148" s="83" t="s">
        <v>254</v>
      </c>
      <c r="C148" s="66">
        <v>0</v>
      </c>
      <c r="D148" s="66">
        <v>0</v>
      </c>
      <c r="E148" s="83"/>
      <c r="F148" s="92">
        <f t="shared" si="12"/>
        <v>0</v>
      </c>
      <c r="G148" s="92">
        <f t="shared" si="13"/>
        <v>0</v>
      </c>
      <c r="H148" s="64"/>
      <c r="L148" s="64"/>
      <c r="M148" s="64"/>
    </row>
    <row r="149" spans="1:13" x14ac:dyDescent="0.25">
      <c r="A149" s="66" t="s">
        <v>284</v>
      </c>
      <c r="B149" s="83" t="s">
        <v>256</v>
      </c>
      <c r="C149" s="66">
        <v>0</v>
      </c>
      <c r="D149" s="66">
        <v>0</v>
      </c>
      <c r="E149" s="83"/>
      <c r="F149" s="92">
        <f t="shared" si="12"/>
        <v>0</v>
      </c>
      <c r="G149" s="92">
        <f t="shared" si="13"/>
        <v>0</v>
      </c>
      <c r="H149" s="64"/>
      <c r="L149" s="64"/>
      <c r="M149" s="64"/>
    </row>
    <row r="150" spans="1:13" x14ac:dyDescent="0.25">
      <c r="A150" s="66" t="s">
        <v>285</v>
      </c>
      <c r="B150" s="83" t="s">
        <v>258</v>
      </c>
      <c r="C150" s="66">
        <v>0</v>
      </c>
      <c r="D150" s="66">
        <v>0</v>
      </c>
      <c r="E150" s="83"/>
      <c r="F150" s="92">
        <f t="shared" si="12"/>
        <v>0</v>
      </c>
      <c r="G150" s="92">
        <f t="shared" si="13"/>
        <v>0</v>
      </c>
      <c r="H150" s="64"/>
      <c r="L150" s="64"/>
      <c r="M150" s="64"/>
    </row>
    <row r="151" spans="1:13" x14ac:dyDescent="0.25">
      <c r="A151" s="66" t="s">
        <v>286</v>
      </c>
      <c r="B151" s="83" t="s">
        <v>260</v>
      </c>
      <c r="C151" s="66">
        <v>0</v>
      </c>
      <c r="D151" s="66">
        <v>0</v>
      </c>
      <c r="E151" s="83"/>
      <c r="F151" s="92">
        <f t="shared" si="12"/>
        <v>0</v>
      </c>
      <c r="G151" s="92">
        <f t="shared" si="13"/>
        <v>0</v>
      </c>
      <c r="H151" s="64"/>
      <c r="L151" s="64"/>
      <c r="M151" s="64"/>
    </row>
    <row r="152" spans="1:13" x14ac:dyDescent="0.25">
      <c r="A152" s="66" t="s">
        <v>287</v>
      </c>
      <c r="B152" s="83" t="s">
        <v>159</v>
      </c>
      <c r="C152" s="66">
        <v>0</v>
      </c>
      <c r="D152" s="66">
        <v>0</v>
      </c>
      <c r="E152" s="83"/>
      <c r="F152" s="92">
        <f t="shared" si="12"/>
        <v>0</v>
      </c>
      <c r="G152" s="92">
        <f t="shared" si="13"/>
        <v>0</v>
      </c>
      <c r="H152" s="64"/>
      <c r="L152" s="64"/>
      <c r="M152" s="64"/>
    </row>
    <row r="153" spans="1:13" x14ac:dyDescent="0.25">
      <c r="A153" s="66" t="s">
        <v>288</v>
      </c>
      <c r="B153" s="100" t="s">
        <v>161</v>
      </c>
      <c r="C153" s="167">
        <f>SUM(C138:C152)</f>
        <v>25973</v>
      </c>
      <c r="D153" s="167">
        <f>SUM(D138:D152)</f>
        <v>25973</v>
      </c>
      <c r="E153" s="83"/>
      <c r="F153" s="172">
        <f>SUM(F138:F152)</f>
        <v>1</v>
      </c>
      <c r="G153" s="103">
        <f>SUM(G138:G152)</f>
        <v>1</v>
      </c>
      <c r="H153" s="64"/>
      <c r="L153" s="64"/>
      <c r="M153" s="64"/>
    </row>
    <row r="154" spans="1:13" hidden="1" outlineLevel="1" x14ac:dyDescent="0.25">
      <c r="A154" s="66" t="s">
        <v>289</v>
      </c>
      <c r="B154" s="95" t="s">
        <v>163</v>
      </c>
      <c r="E154" s="83"/>
      <c r="F154" s="92">
        <f t="shared" ref="F154:F162" si="14">IF($C$153=0,"",IF(C154="[for completion]","",C154/$C$153))</f>
        <v>0</v>
      </c>
      <c r="G154" s="92">
        <f t="shared" ref="G154:G162" si="15">IF($D$153=0,"",IF(D154="[for completion]","",D154/$D$153))</f>
        <v>0</v>
      </c>
      <c r="H154" s="64"/>
      <c r="L154" s="64"/>
      <c r="M154" s="64"/>
    </row>
    <row r="155" spans="1:13" hidden="1" outlineLevel="1" x14ac:dyDescent="0.25">
      <c r="A155" s="66" t="s">
        <v>290</v>
      </c>
      <c r="B155" s="95" t="s">
        <v>163</v>
      </c>
      <c r="E155" s="83"/>
      <c r="F155" s="92">
        <f t="shared" si="14"/>
        <v>0</v>
      </c>
      <c r="G155" s="92">
        <f t="shared" si="15"/>
        <v>0</v>
      </c>
      <c r="H155" s="64"/>
      <c r="L155" s="64"/>
      <c r="M155" s="64"/>
    </row>
    <row r="156" spans="1:13" hidden="1" outlineLevel="1" x14ac:dyDescent="0.25">
      <c r="A156" s="66" t="s">
        <v>291</v>
      </c>
      <c r="B156" s="95" t="s">
        <v>163</v>
      </c>
      <c r="E156" s="83"/>
      <c r="F156" s="92">
        <f t="shared" si="14"/>
        <v>0</v>
      </c>
      <c r="G156" s="92">
        <f t="shared" si="15"/>
        <v>0</v>
      </c>
      <c r="H156" s="64"/>
      <c r="L156" s="64"/>
      <c r="M156" s="64"/>
    </row>
    <row r="157" spans="1:13" hidden="1" outlineLevel="1" x14ac:dyDescent="0.25">
      <c r="A157" s="66" t="s">
        <v>292</v>
      </c>
      <c r="B157" s="95" t="s">
        <v>163</v>
      </c>
      <c r="E157" s="83"/>
      <c r="F157" s="92">
        <f t="shared" si="14"/>
        <v>0</v>
      </c>
      <c r="G157" s="92">
        <f t="shared" si="15"/>
        <v>0</v>
      </c>
      <c r="H157" s="64"/>
      <c r="L157" s="64"/>
      <c r="M157" s="64"/>
    </row>
    <row r="158" spans="1:13" hidden="1" outlineLevel="1" x14ac:dyDescent="0.25">
      <c r="A158" s="66" t="s">
        <v>293</v>
      </c>
      <c r="B158" s="95" t="s">
        <v>163</v>
      </c>
      <c r="E158" s="83"/>
      <c r="F158" s="92">
        <f t="shared" si="14"/>
        <v>0</v>
      </c>
      <c r="G158" s="92">
        <f t="shared" si="15"/>
        <v>0</v>
      </c>
      <c r="H158" s="64"/>
      <c r="L158" s="64"/>
      <c r="M158" s="64"/>
    </row>
    <row r="159" spans="1:13" hidden="1" outlineLevel="1" x14ac:dyDescent="0.25">
      <c r="A159" s="66" t="s">
        <v>294</v>
      </c>
      <c r="B159" s="95" t="s">
        <v>163</v>
      </c>
      <c r="E159" s="83"/>
      <c r="F159" s="92">
        <f t="shared" si="14"/>
        <v>0</v>
      </c>
      <c r="G159" s="92">
        <f t="shared" si="15"/>
        <v>0</v>
      </c>
      <c r="H159" s="64"/>
      <c r="L159" s="64"/>
      <c r="M159" s="64"/>
    </row>
    <row r="160" spans="1:13" hidden="1" outlineLevel="1" x14ac:dyDescent="0.25">
      <c r="A160" s="66" t="s">
        <v>295</v>
      </c>
      <c r="B160" s="95" t="s">
        <v>163</v>
      </c>
      <c r="E160" s="83"/>
      <c r="F160" s="92">
        <f t="shared" si="14"/>
        <v>0</v>
      </c>
      <c r="G160" s="92">
        <f t="shared" si="15"/>
        <v>0</v>
      </c>
      <c r="H160" s="64"/>
      <c r="L160" s="64"/>
      <c r="M160" s="64"/>
    </row>
    <row r="161" spans="1:13" hidden="1" outlineLevel="1" x14ac:dyDescent="0.25">
      <c r="A161" s="66" t="s">
        <v>296</v>
      </c>
      <c r="B161" s="95" t="s">
        <v>163</v>
      </c>
      <c r="E161" s="83"/>
      <c r="F161" s="92">
        <f t="shared" si="14"/>
        <v>0</v>
      </c>
      <c r="G161" s="92">
        <f t="shared" si="15"/>
        <v>0</v>
      </c>
      <c r="H161" s="64"/>
      <c r="L161" s="64"/>
      <c r="M161" s="64"/>
    </row>
    <row r="162" spans="1:13" hidden="1" outlineLevel="1" x14ac:dyDescent="0.25">
      <c r="A162" s="66" t="s">
        <v>297</v>
      </c>
      <c r="B162" s="95" t="s">
        <v>163</v>
      </c>
      <c r="C162" s="96"/>
      <c r="D162" s="96"/>
      <c r="E162" s="96"/>
      <c r="F162" s="92">
        <f t="shared" si="14"/>
        <v>0</v>
      </c>
      <c r="G162" s="92">
        <f t="shared" si="15"/>
        <v>0</v>
      </c>
      <c r="H162" s="64"/>
      <c r="L162" s="64"/>
      <c r="M162" s="64"/>
    </row>
    <row r="163" spans="1:13" ht="15" customHeight="1" collapsed="1" x14ac:dyDescent="0.25">
      <c r="A163" s="85"/>
      <c r="B163" s="86" t="s">
        <v>298</v>
      </c>
      <c r="C163" s="146" t="s">
        <v>229</v>
      </c>
      <c r="D163" s="146" t="s">
        <v>230</v>
      </c>
      <c r="E163" s="87"/>
      <c r="F163" s="146" t="s">
        <v>231</v>
      </c>
      <c r="G163" s="146" t="s">
        <v>232</v>
      </c>
      <c r="H163" s="64"/>
      <c r="L163" s="64"/>
      <c r="M163" s="64"/>
    </row>
    <row r="164" spans="1:13" x14ac:dyDescent="0.25">
      <c r="A164" s="66" t="s">
        <v>300</v>
      </c>
      <c r="B164" s="64" t="s">
        <v>301</v>
      </c>
      <c r="C164" s="66">
        <v>9410</v>
      </c>
      <c r="D164" s="66">
        <v>0</v>
      </c>
      <c r="E164" s="104"/>
      <c r="F164" s="174">
        <f>IF($C$167=0,"",IF(C164="[for completion]","",C164/$C$167))</f>
        <v>0.3622993108227775</v>
      </c>
      <c r="G164" s="104">
        <f>IF($D$167=0,"",IF(D164="[for completion]","",D164/$D$167))</f>
        <v>0</v>
      </c>
      <c r="H164" s="64"/>
      <c r="L164" s="64"/>
      <c r="M164" s="64"/>
    </row>
    <row r="165" spans="1:13" x14ac:dyDescent="0.25">
      <c r="A165" s="66" t="s">
        <v>302</v>
      </c>
      <c r="B165" s="64" t="s">
        <v>303</v>
      </c>
      <c r="C165" s="167">
        <v>16563</v>
      </c>
      <c r="D165" s="167">
        <v>25973</v>
      </c>
      <c r="E165" s="104"/>
      <c r="F165" s="174">
        <f>IF($C$167=0,"",IF(C165="[for completion]","",C165/$C$167))</f>
        <v>0.63770068917722245</v>
      </c>
      <c r="G165" s="104">
        <f>IF($D$167=0,"",IF(D165="[for completion]","",D165/$D$167))</f>
        <v>1</v>
      </c>
      <c r="H165" s="64"/>
      <c r="L165" s="64"/>
      <c r="M165" s="64"/>
    </row>
    <row r="166" spans="1:13" x14ac:dyDescent="0.25">
      <c r="A166" s="66" t="s">
        <v>304</v>
      </c>
      <c r="B166" s="64" t="s">
        <v>159</v>
      </c>
      <c r="C166" s="66">
        <v>0</v>
      </c>
      <c r="D166" s="66">
        <v>0</v>
      </c>
      <c r="E166" s="104"/>
      <c r="F166" s="174">
        <f>IF($C$167=0,"",IF(C166="[for completion]","",C166/$C$167))</f>
        <v>0</v>
      </c>
      <c r="G166" s="104">
        <f>IF($D$167=0,"",IF(D166="[for completion]","",D166/$D$167))</f>
        <v>0</v>
      </c>
      <c r="H166" s="64"/>
      <c r="L166" s="64"/>
      <c r="M166" s="64"/>
    </row>
    <row r="167" spans="1:13" x14ac:dyDescent="0.25">
      <c r="A167" s="66" t="s">
        <v>305</v>
      </c>
      <c r="B167" s="105" t="s">
        <v>161</v>
      </c>
      <c r="C167" s="168">
        <f>SUM(C164:C166)</f>
        <v>25973</v>
      </c>
      <c r="D167" s="168">
        <f>SUM(D164:D166)</f>
        <v>25973</v>
      </c>
      <c r="E167" s="104"/>
      <c r="F167" s="174">
        <f>SUM(F164:F166)</f>
        <v>1</v>
      </c>
      <c r="G167" s="104">
        <f>SUM(G164:G166)</f>
        <v>1</v>
      </c>
      <c r="H167" s="64"/>
      <c r="L167" s="64"/>
      <c r="M167" s="64"/>
    </row>
    <row r="168" spans="1:13" hidden="1" outlineLevel="1" x14ac:dyDescent="0.25">
      <c r="A168" s="66" t="s">
        <v>306</v>
      </c>
      <c r="B168" s="105"/>
      <c r="C168" s="64"/>
      <c r="D168" s="64"/>
      <c r="E168" s="104"/>
      <c r="F168" s="104"/>
      <c r="G168" s="62"/>
      <c r="H168" s="64"/>
      <c r="L168" s="64"/>
      <c r="M168" s="64"/>
    </row>
    <row r="169" spans="1:13" hidden="1" outlineLevel="1" x14ac:dyDescent="0.25">
      <c r="A169" s="66" t="s">
        <v>307</v>
      </c>
      <c r="B169" s="105"/>
      <c r="C169" s="64"/>
      <c r="D169" s="64"/>
      <c r="E169" s="104"/>
      <c r="F169" s="104"/>
      <c r="G169" s="62"/>
      <c r="H169" s="64"/>
      <c r="L169" s="64"/>
      <c r="M169" s="64"/>
    </row>
    <row r="170" spans="1:13" hidden="1" outlineLevel="1" x14ac:dyDescent="0.25">
      <c r="A170" s="66" t="s">
        <v>308</v>
      </c>
      <c r="B170" s="105"/>
      <c r="C170" s="64"/>
      <c r="D170" s="64"/>
      <c r="E170" s="104"/>
      <c r="F170" s="104"/>
      <c r="G170" s="62"/>
      <c r="H170" s="64"/>
      <c r="L170" s="64"/>
      <c r="M170" s="64"/>
    </row>
    <row r="171" spans="1:13" hidden="1" outlineLevel="1" x14ac:dyDescent="0.25">
      <c r="A171" s="66" t="s">
        <v>309</v>
      </c>
      <c r="B171" s="105"/>
      <c r="C171" s="64"/>
      <c r="D171" s="64"/>
      <c r="E171" s="104"/>
      <c r="F171" s="104"/>
      <c r="G171" s="62"/>
      <c r="H171" s="64"/>
      <c r="L171" s="64"/>
      <c r="M171" s="64"/>
    </row>
    <row r="172" spans="1:13" hidden="1" outlineLevel="1" x14ac:dyDescent="0.25">
      <c r="A172" s="66" t="s">
        <v>310</v>
      </c>
      <c r="B172" s="105"/>
      <c r="C172" s="64"/>
      <c r="D172" s="64"/>
      <c r="E172" s="104"/>
      <c r="F172" s="104"/>
      <c r="G172" s="62"/>
      <c r="H172" s="64"/>
      <c r="L172" s="64"/>
      <c r="M172" s="64"/>
    </row>
    <row r="173" spans="1:13" ht="15" customHeight="1" collapsed="1" x14ac:dyDescent="0.25">
      <c r="A173" s="85"/>
      <c r="B173" s="86" t="s">
        <v>311</v>
      </c>
      <c r="C173" s="85" t="s">
        <v>125</v>
      </c>
      <c r="D173" s="85"/>
      <c r="E173" s="87"/>
      <c r="F173" s="88" t="s">
        <v>312</v>
      </c>
      <c r="G173" s="88"/>
      <c r="H173" s="64"/>
      <c r="L173" s="64"/>
      <c r="M173" s="64"/>
    </row>
    <row r="174" spans="1:13" ht="15" customHeight="1" x14ac:dyDescent="0.25">
      <c r="A174" s="66" t="s">
        <v>313</v>
      </c>
      <c r="B174" s="83" t="s">
        <v>314</v>
      </c>
      <c r="C174" s="66">
        <v>0</v>
      </c>
      <c r="D174" s="80"/>
      <c r="E174" s="72"/>
      <c r="F174" s="92">
        <f>IF($C$179=0,"",IF(C174="[for completion]","",C174/$C$179))</f>
        <v>0</v>
      </c>
      <c r="G174" s="92"/>
      <c r="H174" s="64"/>
      <c r="L174" s="64"/>
      <c r="M174" s="64"/>
    </row>
    <row r="175" spans="1:13" ht="30.75" customHeight="1" x14ac:dyDescent="0.25">
      <c r="A175" s="66" t="s">
        <v>9</v>
      </c>
      <c r="B175" s="83" t="s">
        <v>1602</v>
      </c>
      <c r="C175" s="66">
        <v>0</v>
      </c>
      <c r="E175" s="94"/>
      <c r="F175" s="92">
        <f>IF($C$179=0,"",IF(C175="[for completion]","",C175/$C$179))</f>
        <v>0</v>
      </c>
      <c r="G175" s="92"/>
      <c r="H175" s="64"/>
      <c r="L175" s="64"/>
      <c r="M175" s="64"/>
    </row>
    <row r="176" spans="1:13" x14ac:dyDescent="0.25">
      <c r="A176" s="66" t="s">
        <v>315</v>
      </c>
      <c r="B176" s="83" t="s">
        <v>316</v>
      </c>
      <c r="C176" s="66">
        <v>0</v>
      </c>
      <c r="E176" s="94"/>
      <c r="F176" s="92">
        <f>IF($C$179=0,"",IF(C176="[for completion]","",C176/$C$179))</f>
        <v>0</v>
      </c>
      <c r="G176" s="92"/>
      <c r="H176" s="64"/>
      <c r="L176" s="64"/>
      <c r="M176" s="64"/>
    </row>
    <row r="177" spans="1:13" x14ac:dyDescent="0.25">
      <c r="A177" s="66" t="s">
        <v>317</v>
      </c>
      <c r="B177" s="83" t="s">
        <v>318</v>
      </c>
      <c r="C177" s="66">
        <v>550</v>
      </c>
      <c r="E177" s="94"/>
      <c r="F177" s="92">
        <f t="shared" ref="F177:F187" si="16">IF($C$179=0,"",IF(C177="[for completion]","",C177/$C$179))</f>
        <v>1</v>
      </c>
      <c r="G177" s="92"/>
      <c r="H177" s="64"/>
      <c r="L177" s="64"/>
      <c r="M177" s="64"/>
    </row>
    <row r="178" spans="1:13" x14ac:dyDescent="0.25">
      <c r="A178" s="66" t="s">
        <v>319</v>
      </c>
      <c r="B178" s="83" t="s">
        <v>159</v>
      </c>
      <c r="C178" s="66">
        <v>0</v>
      </c>
      <c r="E178" s="94"/>
      <c r="F178" s="92">
        <f t="shared" si="16"/>
        <v>0</v>
      </c>
      <c r="G178" s="92"/>
      <c r="H178" s="64"/>
      <c r="L178" s="64"/>
      <c r="M178" s="64"/>
    </row>
    <row r="179" spans="1:13" x14ac:dyDescent="0.25">
      <c r="A179" s="66" t="s">
        <v>10</v>
      </c>
      <c r="B179" s="100" t="s">
        <v>161</v>
      </c>
      <c r="C179" s="83">
        <f>SUM(C174:C178)</f>
        <v>550</v>
      </c>
      <c r="E179" s="94"/>
      <c r="F179" s="173">
        <f>SUM(F174:F178)</f>
        <v>1</v>
      </c>
      <c r="G179" s="92"/>
      <c r="H179" s="64"/>
      <c r="L179" s="64"/>
      <c r="M179" s="64"/>
    </row>
    <row r="180" spans="1:13" hidden="1" outlineLevel="1" x14ac:dyDescent="0.25">
      <c r="A180" s="66" t="s">
        <v>320</v>
      </c>
      <c r="B180" s="106" t="s">
        <v>321</v>
      </c>
      <c r="E180" s="94"/>
      <c r="F180" s="92">
        <f t="shared" si="16"/>
        <v>0</v>
      </c>
      <c r="G180" s="92"/>
      <c r="H180" s="64"/>
      <c r="L180" s="64"/>
      <c r="M180" s="64"/>
    </row>
    <row r="181" spans="1:13" s="106" customFormat="1" ht="30" hidden="1" outlineLevel="1" x14ac:dyDescent="0.25">
      <c r="A181" s="66" t="s">
        <v>322</v>
      </c>
      <c r="B181" s="106" t="s">
        <v>323</v>
      </c>
      <c r="F181" s="92">
        <f t="shared" si="16"/>
        <v>0</v>
      </c>
    </row>
    <row r="182" spans="1:13" ht="30" hidden="1" outlineLevel="1" x14ac:dyDescent="0.25">
      <c r="A182" s="66" t="s">
        <v>324</v>
      </c>
      <c r="B182" s="106" t="s">
        <v>325</v>
      </c>
      <c r="E182" s="94"/>
      <c r="F182" s="92">
        <f t="shared" si="16"/>
        <v>0</v>
      </c>
      <c r="G182" s="92"/>
      <c r="H182" s="64"/>
      <c r="L182" s="64"/>
      <c r="M182" s="64"/>
    </row>
    <row r="183" spans="1:13" hidden="1" outlineLevel="1" x14ac:dyDescent="0.25">
      <c r="A183" s="66" t="s">
        <v>326</v>
      </c>
      <c r="B183" s="106" t="s">
        <v>327</v>
      </c>
      <c r="E183" s="94"/>
      <c r="F183" s="92">
        <f t="shared" si="16"/>
        <v>0</v>
      </c>
      <c r="G183" s="92"/>
      <c r="H183" s="64"/>
      <c r="L183" s="64"/>
      <c r="M183" s="64"/>
    </row>
    <row r="184" spans="1:13" s="106" customFormat="1" ht="30" hidden="1" outlineLevel="1" x14ac:dyDescent="0.25">
      <c r="A184" s="66" t="s">
        <v>328</v>
      </c>
      <c r="B184" s="106" t="s">
        <v>329</v>
      </c>
      <c r="F184" s="92">
        <f t="shared" si="16"/>
        <v>0</v>
      </c>
    </row>
    <row r="185" spans="1:13" ht="30" hidden="1" outlineLevel="1" x14ac:dyDescent="0.25">
      <c r="A185" s="66" t="s">
        <v>330</v>
      </c>
      <c r="B185" s="106" t="s">
        <v>331</v>
      </c>
      <c r="E185" s="94"/>
      <c r="F185" s="92">
        <f t="shared" si="16"/>
        <v>0</v>
      </c>
      <c r="G185" s="92"/>
      <c r="H185" s="64"/>
      <c r="L185" s="64"/>
      <c r="M185" s="64"/>
    </row>
    <row r="186" spans="1:13" hidden="1" outlineLevel="1" x14ac:dyDescent="0.25">
      <c r="A186" s="66" t="s">
        <v>332</v>
      </c>
      <c r="B186" s="106" t="s">
        <v>333</v>
      </c>
      <c r="E186" s="94"/>
      <c r="F186" s="92">
        <f t="shared" si="16"/>
        <v>0</v>
      </c>
      <c r="G186" s="92"/>
      <c r="H186" s="64"/>
      <c r="L186" s="64"/>
      <c r="M186" s="64"/>
    </row>
    <row r="187" spans="1:13" hidden="1" outlineLevel="1" x14ac:dyDescent="0.25">
      <c r="A187" s="66" t="s">
        <v>334</v>
      </c>
      <c r="B187" s="106" t="s">
        <v>335</v>
      </c>
      <c r="E187" s="94"/>
      <c r="F187" s="92">
        <f t="shared" si="16"/>
        <v>0</v>
      </c>
      <c r="G187" s="92"/>
      <c r="H187" s="64"/>
      <c r="L187" s="64"/>
      <c r="M187" s="64"/>
    </row>
    <row r="188" spans="1:13" hidden="1" outlineLevel="1" x14ac:dyDescent="0.25">
      <c r="A188" s="66" t="s">
        <v>336</v>
      </c>
      <c r="B188" s="106"/>
      <c r="E188" s="94"/>
      <c r="F188" s="92"/>
      <c r="G188" s="92"/>
      <c r="H188" s="64"/>
      <c r="L188" s="64"/>
      <c r="M188" s="64"/>
    </row>
    <row r="189" spans="1:13" hidden="1" outlineLevel="1" x14ac:dyDescent="0.25">
      <c r="A189" s="66" t="s">
        <v>337</v>
      </c>
      <c r="B189" s="106"/>
      <c r="E189" s="94"/>
      <c r="F189" s="92"/>
      <c r="G189" s="92"/>
      <c r="H189" s="64"/>
      <c r="L189" s="64"/>
      <c r="M189" s="64"/>
    </row>
    <row r="190" spans="1:13" hidden="1" outlineLevel="1" x14ac:dyDescent="0.25">
      <c r="A190" s="66" t="s">
        <v>338</v>
      </c>
      <c r="B190" s="106"/>
      <c r="E190" s="94"/>
      <c r="F190" s="92"/>
      <c r="G190" s="92"/>
      <c r="H190" s="64"/>
      <c r="L190" s="64"/>
      <c r="M190" s="64"/>
    </row>
    <row r="191" spans="1:13" hidden="1" outlineLevel="1" x14ac:dyDescent="0.25">
      <c r="A191" s="66" t="s">
        <v>339</v>
      </c>
      <c r="B191" s="95"/>
      <c r="E191" s="94"/>
      <c r="F191" s="92">
        <f>IF($C$179=0,"",IF(C191="[for completion]","",C191/$C$179))</f>
        <v>0</v>
      </c>
      <c r="G191" s="92"/>
      <c r="H191" s="64"/>
      <c r="L191" s="64"/>
      <c r="M191" s="64"/>
    </row>
    <row r="192" spans="1:13" ht="15" customHeight="1" collapsed="1" x14ac:dyDescent="0.25">
      <c r="A192" s="85"/>
      <c r="B192" s="86" t="s">
        <v>340</v>
      </c>
      <c r="C192" s="85" t="s">
        <v>125</v>
      </c>
      <c r="D192" s="85"/>
      <c r="E192" s="87"/>
      <c r="F192" s="88" t="s">
        <v>312</v>
      </c>
      <c r="G192" s="88"/>
      <c r="H192" s="64"/>
      <c r="L192" s="64"/>
      <c r="M192" s="64"/>
    </row>
    <row r="193" spans="1:13" x14ac:dyDescent="0.25">
      <c r="A193" s="66" t="s">
        <v>341</v>
      </c>
      <c r="B193" s="83" t="s">
        <v>342</v>
      </c>
      <c r="C193" s="66">
        <v>300</v>
      </c>
      <c r="E193" s="91"/>
      <c r="F193" s="92">
        <f t="shared" ref="F193:F207" si="17">IF($C$208=0,"",IF(C193="[for completion]","",C193/$C$208))</f>
        <v>0.54545454545454541</v>
      </c>
      <c r="G193" s="92"/>
      <c r="H193" s="64"/>
      <c r="L193" s="64"/>
      <c r="M193" s="64"/>
    </row>
    <row r="194" spans="1:13" x14ac:dyDescent="0.25">
      <c r="A194" s="66" t="s">
        <v>343</v>
      </c>
      <c r="B194" s="83" t="s">
        <v>344</v>
      </c>
      <c r="C194" s="66">
        <v>0</v>
      </c>
      <c r="E194" s="94"/>
      <c r="F194" s="92">
        <f t="shared" si="17"/>
        <v>0</v>
      </c>
      <c r="G194" s="94"/>
      <c r="H194" s="64"/>
      <c r="L194" s="64"/>
      <c r="M194" s="64"/>
    </row>
    <row r="195" spans="1:13" x14ac:dyDescent="0.25">
      <c r="A195" s="66" t="s">
        <v>345</v>
      </c>
      <c r="B195" s="83" t="s">
        <v>346</v>
      </c>
      <c r="C195" s="66">
        <v>250</v>
      </c>
      <c r="E195" s="94"/>
      <c r="F195" s="92">
        <f t="shared" si="17"/>
        <v>0.45454545454545453</v>
      </c>
      <c r="G195" s="94"/>
      <c r="H195" s="64"/>
      <c r="L195" s="64"/>
      <c r="M195" s="64"/>
    </row>
    <row r="196" spans="1:13" x14ac:dyDescent="0.25">
      <c r="A196" s="66" t="s">
        <v>347</v>
      </c>
      <c r="B196" s="83" t="s">
        <v>348</v>
      </c>
      <c r="C196" s="66">
        <v>0</v>
      </c>
      <c r="E196" s="94"/>
      <c r="F196" s="92">
        <f t="shared" si="17"/>
        <v>0</v>
      </c>
      <c r="G196" s="94"/>
      <c r="H196" s="64"/>
      <c r="L196" s="64"/>
      <c r="M196" s="64"/>
    </row>
    <row r="197" spans="1:13" x14ac:dyDescent="0.25">
      <c r="A197" s="66" t="s">
        <v>349</v>
      </c>
      <c r="B197" s="83" t="s">
        <v>350</v>
      </c>
      <c r="C197" s="66">
        <v>0</v>
      </c>
      <c r="E197" s="94"/>
      <c r="F197" s="92">
        <f t="shared" si="17"/>
        <v>0</v>
      </c>
      <c r="G197" s="94"/>
      <c r="H197" s="64"/>
      <c r="L197" s="64"/>
      <c r="M197" s="64"/>
    </row>
    <row r="198" spans="1:13" x14ac:dyDescent="0.25">
      <c r="A198" s="66" t="s">
        <v>351</v>
      </c>
      <c r="B198" s="83" t="s">
        <v>352</v>
      </c>
      <c r="C198" s="66">
        <v>0</v>
      </c>
      <c r="E198" s="94"/>
      <c r="F198" s="92">
        <f t="shared" si="17"/>
        <v>0</v>
      </c>
      <c r="G198" s="94"/>
      <c r="H198" s="64"/>
      <c r="L198" s="64"/>
      <c r="M198" s="64"/>
    </row>
    <row r="199" spans="1:13" x14ac:dyDescent="0.25">
      <c r="A199" s="66" t="s">
        <v>353</v>
      </c>
      <c r="B199" s="83" t="s">
        <v>354</v>
      </c>
      <c r="C199" s="66">
        <v>0</v>
      </c>
      <c r="E199" s="94"/>
      <c r="F199" s="92">
        <f t="shared" si="17"/>
        <v>0</v>
      </c>
      <c r="G199" s="94"/>
      <c r="H199" s="64"/>
      <c r="L199" s="64"/>
      <c r="M199" s="64"/>
    </row>
    <row r="200" spans="1:13" x14ac:dyDescent="0.25">
      <c r="A200" s="66" t="s">
        <v>355</v>
      </c>
      <c r="B200" s="83" t="s">
        <v>12</v>
      </c>
      <c r="C200" s="66">
        <v>0</v>
      </c>
      <c r="E200" s="94"/>
      <c r="F200" s="92">
        <f t="shared" si="17"/>
        <v>0</v>
      </c>
      <c r="G200" s="94"/>
      <c r="H200" s="64"/>
      <c r="L200" s="64"/>
      <c r="M200" s="64"/>
    </row>
    <row r="201" spans="1:13" x14ac:dyDescent="0.25">
      <c r="A201" s="66" t="s">
        <v>356</v>
      </c>
      <c r="B201" s="83" t="s">
        <v>357</v>
      </c>
      <c r="C201" s="66">
        <v>0</v>
      </c>
      <c r="E201" s="94"/>
      <c r="F201" s="92">
        <f t="shared" si="17"/>
        <v>0</v>
      </c>
      <c r="G201" s="94"/>
      <c r="H201" s="64"/>
      <c r="L201" s="64"/>
      <c r="M201" s="64"/>
    </row>
    <row r="202" spans="1:13" x14ac:dyDescent="0.25">
      <c r="A202" s="66" t="s">
        <v>358</v>
      </c>
      <c r="B202" s="83" t="s">
        <v>359</v>
      </c>
      <c r="C202" s="66">
        <v>0</v>
      </c>
      <c r="E202" s="94"/>
      <c r="F202" s="92">
        <f t="shared" si="17"/>
        <v>0</v>
      </c>
      <c r="G202" s="94"/>
      <c r="H202" s="64"/>
      <c r="L202" s="64"/>
      <c r="M202" s="64"/>
    </row>
    <row r="203" spans="1:13" x14ac:dyDescent="0.25">
      <c r="A203" s="66" t="s">
        <v>360</v>
      </c>
      <c r="B203" s="83" t="s">
        <v>361</v>
      </c>
      <c r="C203" s="66">
        <v>0</v>
      </c>
      <c r="E203" s="94"/>
      <c r="F203" s="92">
        <f t="shared" si="17"/>
        <v>0</v>
      </c>
      <c r="G203" s="94"/>
      <c r="H203" s="64"/>
      <c r="L203" s="64"/>
      <c r="M203" s="64"/>
    </row>
    <row r="204" spans="1:13" x14ac:dyDescent="0.25">
      <c r="A204" s="66" t="s">
        <v>362</v>
      </c>
      <c r="B204" s="83" t="s">
        <v>363</v>
      </c>
      <c r="C204" s="66">
        <v>0</v>
      </c>
      <c r="E204" s="94"/>
      <c r="F204" s="92">
        <f t="shared" si="17"/>
        <v>0</v>
      </c>
      <c r="G204" s="94"/>
      <c r="H204" s="64"/>
      <c r="L204" s="64"/>
      <c r="M204" s="64"/>
    </row>
    <row r="205" spans="1:13" x14ac:dyDescent="0.25">
      <c r="A205" s="66" t="s">
        <v>364</v>
      </c>
      <c r="B205" s="83" t="s">
        <v>365</v>
      </c>
      <c r="C205" s="66">
        <v>0</v>
      </c>
      <c r="E205" s="94"/>
      <c r="F205" s="92">
        <f t="shared" si="17"/>
        <v>0</v>
      </c>
      <c r="G205" s="94"/>
      <c r="H205" s="64"/>
      <c r="L205" s="64"/>
      <c r="M205" s="64"/>
    </row>
    <row r="206" spans="1:13" x14ac:dyDescent="0.25">
      <c r="A206" s="66" t="s">
        <v>366</v>
      </c>
      <c r="B206" s="83" t="s">
        <v>159</v>
      </c>
      <c r="C206" s="66">
        <v>0</v>
      </c>
      <c r="E206" s="94"/>
      <c r="F206" s="92">
        <f t="shared" si="17"/>
        <v>0</v>
      </c>
      <c r="G206" s="94"/>
      <c r="H206" s="64"/>
      <c r="L206" s="64"/>
      <c r="M206" s="64"/>
    </row>
    <row r="207" spans="1:13" x14ac:dyDescent="0.25">
      <c r="A207" s="66" t="s">
        <v>367</v>
      </c>
      <c r="B207" s="93" t="s">
        <v>368</v>
      </c>
      <c r="C207" s="66">
        <v>0</v>
      </c>
      <c r="E207" s="94"/>
      <c r="F207" s="92">
        <f t="shared" si="17"/>
        <v>0</v>
      </c>
      <c r="G207" s="94"/>
      <c r="H207" s="64"/>
      <c r="L207" s="64"/>
      <c r="M207" s="64"/>
    </row>
    <row r="208" spans="1:13" x14ac:dyDescent="0.25">
      <c r="A208" s="66" t="s">
        <v>369</v>
      </c>
      <c r="B208" s="100" t="s">
        <v>161</v>
      </c>
      <c r="C208" s="83">
        <f>SUM(C193:C206)</f>
        <v>550</v>
      </c>
      <c r="D208" s="83"/>
      <c r="E208" s="94"/>
      <c r="F208" s="94">
        <f>SUM(F193:F206)</f>
        <v>1</v>
      </c>
      <c r="G208" s="94"/>
      <c r="H208" s="64"/>
      <c r="L208" s="64"/>
      <c r="M208" s="64"/>
    </row>
    <row r="209" spans="1:13" hidden="1" outlineLevel="1" x14ac:dyDescent="0.25">
      <c r="A209" s="66" t="s">
        <v>370</v>
      </c>
      <c r="B209" s="95" t="s">
        <v>163</v>
      </c>
      <c r="E209" s="94"/>
      <c r="F209" s="92">
        <f>IF($C$208=0,"",IF(C209="[for completion]","",C209/$C$208))</f>
        <v>0</v>
      </c>
      <c r="G209" s="94"/>
      <c r="H209" s="64"/>
      <c r="L209" s="64"/>
      <c r="M209" s="64"/>
    </row>
    <row r="210" spans="1:13" hidden="1" outlineLevel="1" x14ac:dyDescent="0.25">
      <c r="A210" s="66" t="s">
        <v>371</v>
      </c>
      <c r="B210" s="95" t="s">
        <v>163</v>
      </c>
      <c r="E210" s="94"/>
      <c r="F210" s="92">
        <f t="shared" ref="F210:F215" si="18">IF($C$208=0,"",IF(C210="[for completion]","",C210/$C$208))</f>
        <v>0</v>
      </c>
      <c r="G210" s="94"/>
      <c r="H210" s="64"/>
      <c r="L210" s="64"/>
      <c r="M210" s="64"/>
    </row>
    <row r="211" spans="1:13" hidden="1" outlineLevel="1" x14ac:dyDescent="0.25">
      <c r="A211" s="66" t="s">
        <v>372</v>
      </c>
      <c r="B211" s="95" t="s">
        <v>163</v>
      </c>
      <c r="E211" s="94"/>
      <c r="F211" s="92">
        <f t="shared" si="18"/>
        <v>0</v>
      </c>
      <c r="G211" s="94"/>
      <c r="H211" s="64"/>
      <c r="L211" s="64"/>
      <c r="M211" s="64"/>
    </row>
    <row r="212" spans="1:13" hidden="1" outlineLevel="1" x14ac:dyDescent="0.25">
      <c r="A212" s="66" t="s">
        <v>373</v>
      </c>
      <c r="B212" s="95" t="s">
        <v>163</v>
      </c>
      <c r="E212" s="94"/>
      <c r="F212" s="92">
        <f t="shared" si="18"/>
        <v>0</v>
      </c>
      <c r="G212" s="94"/>
      <c r="H212" s="64"/>
      <c r="L212" s="64"/>
      <c r="M212" s="64"/>
    </row>
    <row r="213" spans="1:13" hidden="1" outlineLevel="1" x14ac:dyDescent="0.25">
      <c r="A213" s="66" t="s">
        <v>374</v>
      </c>
      <c r="B213" s="95" t="s">
        <v>163</v>
      </c>
      <c r="E213" s="94"/>
      <c r="F213" s="92">
        <f t="shared" si="18"/>
        <v>0</v>
      </c>
      <c r="G213" s="94"/>
      <c r="H213" s="64"/>
      <c r="L213" s="64"/>
      <c r="M213" s="64"/>
    </row>
    <row r="214" spans="1:13" hidden="1" outlineLevel="1" x14ac:dyDescent="0.25">
      <c r="A214" s="66" t="s">
        <v>375</v>
      </c>
      <c r="B214" s="95" t="s">
        <v>163</v>
      </c>
      <c r="E214" s="94"/>
      <c r="F214" s="92">
        <f t="shared" si="18"/>
        <v>0</v>
      </c>
      <c r="G214" s="94"/>
      <c r="H214" s="64"/>
      <c r="L214" s="64"/>
      <c r="M214" s="64"/>
    </row>
    <row r="215" spans="1:13" hidden="1" outlineLevel="1" x14ac:dyDescent="0.25">
      <c r="A215" s="66" t="s">
        <v>376</v>
      </c>
      <c r="B215" s="95" t="s">
        <v>163</v>
      </c>
      <c r="E215" s="94"/>
      <c r="F215" s="92">
        <f t="shared" si="18"/>
        <v>0</v>
      </c>
      <c r="G215" s="94"/>
      <c r="H215" s="64"/>
      <c r="L215" s="64"/>
      <c r="M215" s="64"/>
    </row>
    <row r="216" spans="1:13" ht="15" customHeight="1" collapsed="1" x14ac:dyDescent="0.25">
      <c r="A216" s="85"/>
      <c r="B216" s="86" t="s">
        <v>377</v>
      </c>
      <c r="C216" s="85" t="s">
        <v>125</v>
      </c>
      <c r="D216" s="85"/>
      <c r="E216" s="87"/>
      <c r="F216" s="88" t="s">
        <v>149</v>
      </c>
      <c r="G216" s="88" t="s">
        <v>299</v>
      </c>
      <c r="H216" s="64"/>
      <c r="L216" s="64"/>
      <c r="M216" s="64"/>
    </row>
    <row r="217" spans="1:13" x14ac:dyDescent="0.25">
      <c r="A217" s="66" t="s">
        <v>378</v>
      </c>
      <c r="B217" s="62" t="s">
        <v>379</v>
      </c>
      <c r="C217" s="66">
        <v>550</v>
      </c>
      <c r="E217" s="104"/>
      <c r="F217" s="92">
        <f>+C217/$C$220</f>
        <v>1</v>
      </c>
      <c r="G217" s="92"/>
      <c r="H217" s="64"/>
      <c r="L217" s="64"/>
      <c r="M217" s="64"/>
    </row>
    <row r="218" spans="1:13" x14ac:dyDescent="0.25">
      <c r="A218" s="66" t="s">
        <v>380</v>
      </c>
      <c r="B218" s="62" t="s">
        <v>381</v>
      </c>
      <c r="C218" s="66">
        <v>0</v>
      </c>
      <c r="E218" s="104"/>
      <c r="F218" s="92">
        <f t="shared" ref="F218:F219" si="19">+C218/$C$220</f>
        <v>0</v>
      </c>
      <c r="G218" s="92"/>
      <c r="H218" s="64"/>
      <c r="L218" s="64"/>
      <c r="M218" s="64"/>
    </row>
    <row r="219" spans="1:13" x14ac:dyDescent="0.25">
      <c r="A219" s="66" t="s">
        <v>382</v>
      </c>
      <c r="B219" s="62" t="s">
        <v>159</v>
      </c>
      <c r="C219" s="66">
        <v>0</v>
      </c>
      <c r="E219" s="104"/>
      <c r="F219" s="92">
        <f t="shared" si="19"/>
        <v>0</v>
      </c>
      <c r="G219" s="92"/>
      <c r="H219" s="64"/>
      <c r="L219" s="64"/>
      <c r="M219" s="64"/>
    </row>
    <row r="220" spans="1:13" x14ac:dyDescent="0.25">
      <c r="A220" s="66" t="s">
        <v>383</v>
      </c>
      <c r="B220" s="100" t="s">
        <v>161</v>
      </c>
      <c r="C220" s="66">
        <f>SUM(C217:C219)</f>
        <v>550</v>
      </c>
      <c r="E220" s="104"/>
      <c r="F220" s="172">
        <f>SUM(F217:F219)</f>
        <v>1</v>
      </c>
      <c r="G220" s="103">
        <f>SUM(G217:G219)</f>
        <v>0</v>
      </c>
      <c r="H220" s="64"/>
      <c r="L220" s="64"/>
      <c r="M220" s="64"/>
    </row>
    <row r="221" spans="1:13" hidden="1" outlineLevel="1" x14ac:dyDescent="0.25">
      <c r="A221" s="66" t="s">
        <v>384</v>
      </c>
      <c r="B221" s="95" t="s">
        <v>163</v>
      </c>
      <c r="E221" s="104"/>
      <c r="F221" s="92" t="str">
        <f>IF($C$38=0,"",IF(C221="","",C221/$C$38))</f>
        <v/>
      </c>
      <c r="G221" s="92" t="str">
        <f>IF($C$39=0,"",IF(C221="","",C221/$C$39))</f>
        <v/>
      </c>
      <c r="H221" s="64"/>
      <c r="L221" s="64"/>
      <c r="M221" s="64"/>
    </row>
    <row r="222" spans="1:13" hidden="1" outlineLevel="1" x14ac:dyDescent="0.25">
      <c r="A222" s="66" t="s">
        <v>385</v>
      </c>
      <c r="B222" s="95" t="s">
        <v>163</v>
      </c>
      <c r="E222" s="104"/>
      <c r="F222" s="92" t="str">
        <f t="shared" ref="F222:F227" si="20">IF($C$38=0,"",IF(C222="","",C222/$C$38))</f>
        <v/>
      </c>
      <c r="G222" s="92" t="str">
        <f t="shared" ref="G222:G227" si="21">IF($C$39=0,"",IF(C222="","",C222/$C$39))</f>
        <v/>
      </c>
      <c r="H222" s="64"/>
      <c r="L222" s="64"/>
      <c r="M222" s="64"/>
    </row>
    <row r="223" spans="1:13" hidden="1" outlineLevel="1" x14ac:dyDescent="0.25">
      <c r="A223" s="66" t="s">
        <v>386</v>
      </c>
      <c r="B223" s="95" t="s">
        <v>163</v>
      </c>
      <c r="E223" s="104"/>
      <c r="F223" s="92" t="str">
        <f t="shared" si="20"/>
        <v/>
      </c>
      <c r="G223" s="92" t="str">
        <f t="shared" si="21"/>
        <v/>
      </c>
      <c r="H223" s="64"/>
      <c r="L223" s="64"/>
      <c r="M223" s="64"/>
    </row>
    <row r="224" spans="1:13" hidden="1" outlineLevel="1" x14ac:dyDescent="0.25">
      <c r="A224" s="66" t="s">
        <v>387</v>
      </c>
      <c r="B224" s="95" t="s">
        <v>163</v>
      </c>
      <c r="E224" s="104"/>
      <c r="F224" s="92" t="str">
        <f t="shared" si="20"/>
        <v/>
      </c>
      <c r="G224" s="92" t="str">
        <f t="shared" si="21"/>
        <v/>
      </c>
      <c r="H224" s="64"/>
      <c r="L224" s="64"/>
      <c r="M224" s="64"/>
    </row>
    <row r="225" spans="1:14" hidden="1" outlineLevel="1" x14ac:dyDescent="0.25">
      <c r="A225" s="66" t="s">
        <v>388</v>
      </c>
      <c r="B225" s="95" t="s">
        <v>163</v>
      </c>
      <c r="E225" s="104"/>
      <c r="F225" s="92" t="str">
        <f t="shared" si="20"/>
        <v/>
      </c>
      <c r="G225" s="92" t="str">
        <f t="shared" si="21"/>
        <v/>
      </c>
      <c r="H225" s="64"/>
      <c r="L225" s="64"/>
      <c r="M225" s="64"/>
    </row>
    <row r="226" spans="1:14" hidden="1" outlineLevel="1" x14ac:dyDescent="0.25">
      <c r="A226" s="66" t="s">
        <v>389</v>
      </c>
      <c r="B226" s="95" t="s">
        <v>163</v>
      </c>
      <c r="E226" s="83"/>
      <c r="F226" s="92" t="str">
        <f t="shared" si="20"/>
        <v/>
      </c>
      <c r="G226" s="92" t="str">
        <f t="shared" si="21"/>
        <v/>
      </c>
      <c r="H226" s="64"/>
      <c r="L226" s="64"/>
      <c r="M226" s="64"/>
    </row>
    <row r="227" spans="1:14" hidden="1" outlineLevel="1" x14ac:dyDescent="0.25">
      <c r="A227" s="66" t="s">
        <v>390</v>
      </c>
      <c r="B227" s="95" t="s">
        <v>163</v>
      </c>
      <c r="E227" s="104"/>
      <c r="F227" s="92" t="str">
        <f t="shared" si="20"/>
        <v/>
      </c>
      <c r="G227" s="92" t="str">
        <f t="shared" si="21"/>
        <v/>
      </c>
      <c r="H227" s="64"/>
      <c r="L227" s="64"/>
      <c r="M227" s="64"/>
    </row>
    <row r="228" spans="1:14" ht="15" customHeight="1" collapsed="1" x14ac:dyDescent="0.25">
      <c r="A228" s="85"/>
      <c r="B228" s="86" t="s">
        <v>391</v>
      </c>
      <c r="C228" s="85"/>
      <c r="D228" s="85"/>
      <c r="E228" s="87"/>
      <c r="F228" s="88"/>
      <c r="G228" s="88"/>
      <c r="H228" s="64"/>
      <c r="L228" s="64"/>
      <c r="M228" s="64"/>
    </row>
    <row r="229" spans="1:14" x14ac:dyDescent="0.25">
      <c r="A229" s="66" t="s">
        <v>392</v>
      </c>
      <c r="B229" s="83" t="s">
        <v>393</v>
      </c>
      <c r="C229" s="112" t="s">
        <v>1708</v>
      </c>
      <c r="H229" s="64"/>
      <c r="L229" s="64"/>
      <c r="M229" s="64"/>
    </row>
    <row r="230" spans="1:14" ht="15" customHeight="1" x14ac:dyDescent="0.25">
      <c r="A230" s="85"/>
      <c r="B230" s="86" t="s">
        <v>394</v>
      </c>
      <c r="C230" s="85"/>
      <c r="D230" s="85"/>
      <c r="E230" s="87"/>
      <c r="F230" s="88"/>
      <c r="G230" s="88"/>
      <c r="H230" s="64"/>
      <c r="L230" s="64"/>
      <c r="M230" s="64"/>
    </row>
    <row r="231" spans="1:14" x14ac:dyDescent="0.25">
      <c r="A231" s="66" t="s">
        <v>11</v>
      </c>
      <c r="B231" s="66" t="s">
        <v>1605</v>
      </c>
      <c r="C231" s="66">
        <f>9410+850</f>
        <v>10260</v>
      </c>
      <c r="E231" s="83"/>
      <c r="H231" s="64"/>
      <c r="L231" s="64"/>
      <c r="M231" s="64"/>
    </row>
    <row r="232" spans="1:14" x14ac:dyDescent="0.25">
      <c r="A232" s="66" t="s">
        <v>395</v>
      </c>
      <c r="B232" s="107" t="s">
        <v>396</v>
      </c>
      <c r="C232" s="66" t="s">
        <v>1698</v>
      </c>
      <c r="E232" s="83"/>
      <c r="H232" s="64"/>
      <c r="L232" s="64"/>
      <c r="M232" s="64"/>
    </row>
    <row r="233" spans="1:14" x14ac:dyDescent="0.25">
      <c r="A233" s="66" t="s">
        <v>397</v>
      </c>
      <c r="B233" s="107" t="s">
        <v>398</v>
      </c>
      <c r="C233" s="66" t="s">
        <v>1698</v>
      </c>
      <c r="E233" s="83"/>
      <c r="H233" s="64"/>
      <c r="L233" s="64"/>
      <c r="M233" s="64"/>
    </row>
    <row r="234" spans="1:14" hidden="1" outlineLevel="1" x14ac:dyDescent="0.25">
      <c r="A234" s="66" t="s">
        <v>399</v>
      </c>
      <c r="B234" s="81" t="s">
        <v>400</v>
      </c>
      <c r="C234" s="83"/>
      <c r="D234" s="83"/>
      <c r="E234" s="83"/>
      <c r="H234" s="64"/>
      <c r="L234" s="64"/>
      <c r="M234" s="64"/>
    </row>
    <row r="235" spans="1:14" hidden="1" outlineLevel="1" x14ac:dyDescent="0.25">
      <c r="A235" s="66" t="s">
        <v>401</v>
      </c>
      <c r="B235" s="81" t="s">
        <v>402</v>
      </c>
      <c r="C235" s="83"/>
      <c r="D235" s="83"/>
      <c r="E235" s="83"/>
      <c r="H235" s="64"/>
      <c r="L235" s="64"/>
      <c r="M235" s="64"/>
    </row>
    <row r="236" spans="1:14" hidden="1" outlineLevel="1" x14ac:dyDescent="0.25">
      <c r="A236" s="66" t="s">
        <v>403</v>
      </c>
      <c r="B236" s="81" t="s">
        <v>404</v>
      </c>
      <c r="C236" s="83"/>
      <c r="D236" s="83"/>
      <c r="E236" s="83"/>
      <c r="H236" s="64"/>
      <c r="L236" s="64"/>
      <c r="M236" s="64"/>
    </row>
    <row r="237" spans="1:14" hidden="1" outlineLevel="1" x14ac:dyDescent="0.25">
      <c r="A237" s="66" t="s">
        <v>405</v>
      </c>
      <c r="C237" s="83"/>
      <c r="D237" s="83"/>
      <c r="E237" s="83"/>
      <c r="H237" s="64"/>
      <c r="L237" s="64"/>
      <c r="M237" s="64"/>
    </row>
    <row r="238" spans="1:14" hidden="1" outlineLevel="1" x14ac:dyDescent="0.25">
      <c r="A238" s="66" t="s">
        <v>406</v>
      </c>
      <c r="C238" s="83"/>
      <c r="D238" s="83"/>
      <c r="E238" s="83"/>
      <c r="H238" s="64"/>
      <c r="L238" s="64"/>
      <c r="M238" s="64"/>
    </row>
    <row r="239" spans="1:14" hidden="1" outlineLevel="1" x14ac:dyDescent="0.25">
      <c r="A239" s="66" t="s">
        <v>407</v>
      </c>
      <c r="D239"/>
      <c r="E239"/>
      <c r="F239"/>
      <c r="G239"/>
      <c r="H239" s="64"/>
      <c r="K239" s="108"/>
      <c r="L239" s="108"/>
      <c r="M239" s="108"/>
      <c r="N239" s="108"/>
    </row>
    <row r="240" spans="1:14" hidden="1" outlineLevel="1" x14ac:dyDescent="0.25">
      <c r="A240" s="66" t="s">
        <v>408</v>
      </c>
      <c r="D240"/>
      <c r="E240"/>
      <c r="F240"/>
      <c r="G240"/>
      <c r="H240" s="64"/>
      <c r="K240" s="108"/>
      <c r="L240" s="108"/>
      <c r="M240" s="108"/>
      <c r="N240" s="108"/>
    </row>
    <row r="241" spans="1:14" hidden="1" outlineLevel="1" x14ac:dyDescent="0.25">
      <c r="A241" s="66" t="s">
        <v>409</v>
      </c>
      <c r="D241"/>
      <c r="E241"/>
      <c r="F241"/>
      <c r="G241"/>
      <c r="H241" s="64"/>
      <c r="K241" s="108"/>
      <c r="L241" s="108"/>
      <c r="M241" s="108"/>
      <c r="N241" s="108"/>
    </row>
    <row r="242" spans="1:14" hidden="1" outlineLevel="1" x14ac:dyDescent="0.25">
      <c r="A242" s="66" t="s">
        <v>410</v>
      </c>
      <c r="D242"/>
      <c r="E242"/>
      <c r="F242"/>
      <c r="G242"/>
      <c r="H242" s="64"/>
      <c r="K242" s="108"/>
      <c r="L242" s="108"/>
      <c r="M242" s="108"/>
      <c r="N242" s="108"/>
    </row>
    <row r="243" spans="1:14" hidden="1" outlineLevel="1" x14ac:dyDescent="0.25">
      <c r="A243" s="66" t="s">
        <v>411</v>
      </c>
      <c r="D243"/>
      <c r="E243"/>
      <c r="F243"/>
      <c r="G243"/>
      <c r="H243" s="64"/>
      <c r="K243" s="108"/>
      <c r="L243" s="108"/>
      <c r="M243" s="108"/>
      <c r="N243" s="108"/>
    </row>
    <row r="244" spans="1:14" hidden="1" outlineLevel="1" x14ac:dyDescent="0.25">
      <c r="A244" s="66" t="s">
        <v>412</v>
      </c>
      <c r="D244"/>
      <c r="E244"/>
      <c r="F244"/>
      <c r="G244"/>
      <c r="H244" s="64"/>
      <c r="K244" s="108"/>
      <c r="L244" s="108"/>
      <c r="M244" s="108"/>
      <c r="N244" s="108"/>
    </row>
    <row r="245" spans="1:14" hidden="1" outlineLevel="1" x14ac:dyDescent="0.25">
      <c r="A245" s="66" t="s">
        <v>413</v>
      </c>
      <c r="D245"/>
      <c r="E245"/>
      <c r="F245"/>
      <c r="G245"/>
      <c r="H245" s="64"/>
      <c r="K245" s="108"/>
      <c r="L245" s="108"/>
      <c r="M245" s="108"/>
      <c r="N245" s="108"/>
    </row>
    <row r="246" spans="1:14" hidden="1" outlineLevel="1" x14ac:dyDescent="0.25">
      <c r="A246" s="66" t="s">
        <v>414</v>
      </c>
      <c r="D246"/>
      <c r="E246"/>
      <c r="F246"/>
      <c r="G246"/>
      <c r="H246" s="64"/>
      <c r="K246" s="108"/>
      <c r="L246" s="108"/>
      <c r="M246" s="108"/>
      <c r="N246" s="108"/>
    </row>
    <row r="247" spans="1:14" hidden="1" outlineLevel="1" x14ac:dyDescent="0.25">
      <c r="A247" s="66" t="s">
        <v>415</v>
      </c>
      <c r="D247"/>
      <c r="E247"/>
      <c r="F247"/>
      <c r="G247"/>
      <c r="H247" s="64"/>
      <c r="K247" s="108"/>
      <c r="L247" s="108"/>
      <c r="M247" s="108"/>
      <c r="N247" s="108"/>
    </row>
    <row r="248" spans="1:14" hidden="1" outlineLevel="1" x14ac:dyDescent="0.25">
      <c r="A248" s="66" t="s">
        <v>416</v>
      </c>
      <c r="D248"/>
      <c r="E248"/>
      <c r="F248"/>
      <c r="G248"/>
      <c r="H248" s="64"/>
      <c r="K248" s="108"/>
      <c r="L248" s="108"/>
      <c r="M248" s="108"/>
      <c r="N248" s="108"/>
    </row>
    <row r="249" spans="1:14" hidden="1" outlineLevel="1" x14ac:dyDescent="0.25">
      <c r="A249" s="66" t="s">
        <v>417</v>
      </c>
      <c r="D249"/>
      <c r="E249"/>
      <c r="F249"/>
      <c r="G249"/>
      <c r="H249" s="64"/>
      <c r="K249" s="108"/>
      <c r="L249" s="108"/>
      <c r="M249" s="108"/>
      <c r="N249" s="108"/>
    </row>
    <row r="250" spans="1:14" hidden="1" outlineLevel="1" x14ac:dyDescent="0.25">
      <c r="A250" s="66" t="s">
        <v>418</v>
      </c>
      <c r="D250"/>
      <c r="E250"/>
      <c r="F250"/>
      <c r="G250"/>
      <c r="H250" s="64"/>
      <c r="K250" s="108"/>
      <c r="L250" s="108"/>
      <c r="M250" s="108"/>
      <c r="N250" s="108"/>
    </row>
    <row r="251" spans="1:14" hidden="1" outlineLevel="1" x14ac:dyDescent="0.25">
      <c r="A251" s="66" t="s">
        <v>419</v>
      </c>
      <c r="D251"/>
      <c r="E251"/>
      <c r="F251"/>
      <c r="G251"/>
      <c r="H251" s="64"/>
      <c r="K251" s="108"/>
      <c r="L251" s="108"/>
      <c r="M251" s="108"/>
      <c r="N251" s="108"/>
    </row>
    <row r="252" spans="1:14" hidden="1" outlineLevel="1" x14ac:dyDescent="0.25">
      <c r="A252" s="66" t="s">
        <v>420</v>
      </c>
      <c r="D252"/>
      <c r="E252"/>
      <c r="F252"/>
      <c r="G252"/>
      <c r="H252" s="64"/>
      <c r="K252" s="108"/>
      <c r="L252" s="108"/>
      <c r="M252" s="108"/>
      <c r="N252" s="108"/>
    </row>
    <row r="253" spans="1:14" hidden="1" outlineLevel="1" x14ac:dyDescent="0.25">
      <c r="A253" s="66" t="s">
        <v>421</v>
      </c>
      <c r="D253"/>
      <c r="E253"/>
      <c r="F253"/>
      <c r="G253"/>
      <c r="H253" s="64"/>
      <c r="K253" s="108"/>
      <c r="L253" s="108"/>
      <c r="M253" s="108"/>
      <c r="N253" s="108"/>
    </row>
    <row r="254" spans="1:14" hidden="1" outlineLevel="1" x14ac:dyDescent="0.25">
      <c r="A254" s="66" t="s">
        <v>422</v>
      </c>
      <c r="D254"/>
      <c r="E254"/>
      <c r="F254"/>
      <c r="G254"/>
      <c r="H254" s="64"/>
      <c r="K254" s="108"/>
      <c r="L254" s="108"/>
      <c r="M254" s="108"/>
      <c r="N254" s="108"/>
    </row>
    <row r="255" spans="1:14" hidden="1" outlineLevel="1" x14ac:dyDescent="0.25">
      <c r="A255" s="66" t="s">
        <v>423</v>
      </c>
      <c r="D255"/>
      <c r="E255"/>
      <c r="F255"/>
      <c r="G255"/>
      <c r="H255" s="64"/>
      <c r="K255" s="108"/>
      <c r="L255" s="108"/>
      <c r="M255" s="108"/>
      <c r="N255" s="108"/>
    </row>
    <row r="256" spans="1:14" hidden="1" outlineLevel="1" x14ac:dyDescent="0.25">
      <c r="A256" s="66" t="s">
        <v>424</v>
      </c>
      <c r="D256"/>
      <c r="E256"/>
      <c r="F256"/>
      <c r="G256"/>
      <c r="H256" s="64"/>
      <c r="K256" s="108"/>
      <c r="L256" s="108"/>
      <c r="M256" s="108"/>
      <c r="N256" s="108"/>
    </row>
    <row r="257" spans="1:14" hidden="1" outlineLevel="1" x14ac:dyDescent="0.25">
      <c r="A257" s="66" t="s">
        <v>425</v>
      </c>
      <c r="D257"/>
      <c r="E257"/>
      <c r="F257"/>
      <c r="G257"/>
      <c r="H257" s="64"/>
      <c r="K257" s="108"/>
      <c r="L257" s="108"/>
      <c r="M257" s="108"/>
      <c r="N257" s="108"/>
    </row>
    <row r="258" spans="1:14" hidden="1" outlineLevel="1" x14ac:dyDescent="0.25">
      <c r="A258" s="66" t="s">
        <v>426</v>
      </c>
      <c r="D258"/>
      <c r="E258"/>
      <c r="F258"/>
      <c r="G258"/>
      <c r="H258" s="64"/>
      <c r="K258" s="108"/>
      <c r="L258" s="108"/>
      <c r="M258" s="108"/>
      <c r="N258" s="108"/>
    </row>
    <row r="259" spans="1:14" hidden="1" outlineLevel="1" x14ac:dyDescent="0.25">
      <c r="A259" s="66" t="s">
        <v>427</v>
      </c>
      <c r="D259"/>
      <c r="E259"/>
      <c r="F259"/>
      <c r="G259"/>
      <c r="H259" s="64"/>
      <c r="K259" s="108"/>
      <c r="L259" s="108"/>
      <c r="M259" s="108"/>
      <c r="N259" s="108"/>
    </row>
    <row r="260" spans="1:14" hidden="1" outlineLevel="1" x14ac:dyDescent="0.25">
      <c r="A260" s="66" t="s">
        <v>428</v>
      </c>
      <c r="D260"/>
      <c r="E260"/>
      <c r="F260"/>
      <c r="G260"/>
      <c r="H260" s="64"/>
      <c r="K260" s="108"/>
      <c r="L260" s="108"/>
      <c r="M260" s="108"/>
      <c r="N260" s="108"/>
    </row>
    <row r="261" spans="1:14" hidden="1" outlineLevel="1" x14ac:dyDescent="0.25">
      <c r="A261" s="66" t="s">
        <v>429</v>
      </c>
      <c r="D261"/>
      <c r="E261"/>
      <c r="F261"/>
      <c r="G261"/>
      <c r="H261" s="64"/>
      <c r="K261" s="108"/>
      <c r="L261" s="108"/>
      <c r="M261" s="108"/>
      <c r="N261" s="108"/>
    </row>
    <row r="262" spans="1:14" hidden="1" outlineLevel="1" x14ac:dyDescent="0.25">
      <c r="A262" s="66" t="s">
        <v>430</v>
      </c>
      <c r="D262"/>
      <c r="E262"/>
      <c r="F262"/>
      <c r="G262"/>
      <c r="H262" s="64"/>
      <c r="K262" s="108"/>
      <c r="L262" s="108"/>
      <c r="M262" s="108"/>
      <c r="N262" s="108"/>
    </row>
    <row r="263" spans="1:14" hidden="1" outlineLevel="1" x14ac:dyDescent="0.25">
      <c r="A263" s="66" t="s">
        <v>431</v>
      </c>
      <c r="D263"/>
      <c r="E263"/>
      <c r="F263"/>
      <c r="G263"/>
      <c r="H263" s="64"/>
      <c r="K263" s="108"/>
      <c r="L263" s="108"/>
      <c r="M263" s="108"/>
      <c r="N263" s="108"/>
    </row>
    <row r="264" spans="1:14" hidden="1" outlineLevel="1" x14ac:dyDescent="0.25">
      <c r="A264" s="66" t="s">
        <v>432</v>
      </c>
      <c r="D264"/>
      <c r="E264"/>
      <c r="F264"/>
      <c r="G264"/>
      <c r="H264" s="64"/>
      <c r="K264" s="108"/>
      <c r="L264" s="108"/>
      <c r="M264" s="108"/>
      <c r="N264" s="108"/>
    </row>
    <row r="265" spans="1:14" hidden="1" outlineLevel="1" x14ac:dyDescent="0.25">
      <c r="A265" s="66" t="s">
        <v>433</v>
      </c>
      <c r="D265"/>
      <c r="E265"/>
      <c r="F265"/>
      <c r="G265"/>
      <c r="H265" s="64"/>
      <c r="K265" s="108"/>
      <c r="L265" s="108"/>
      <c r="M265" s="108"/>
      <c r="N265" s="108"/>
    </row>
    <row r="266" spans="1:14" hidden="1" outlineLevel="1" x14ac:dyDescent="0.25">
      <c r="A266" s="66" t="s">
        <v>434</v>
      </c>
      <c r="D266"/>
      <c r="E266"/>
      <c r="F266"/>
      <c r="G266"/>
      <c r="H266" s="64"/>
      <c r="K266" s="108"/>
      <c r="L266" s="108"/>
      <c r="M266" s="108"/>
      <c r="N266" s="108"/>
    </row>
    <row r="267" spans="1:14" hidden="1" outlineLevel="1" x14ac:dyDescent="0.25">
      <c r="A267" s="66" t="s">
        <v>435</v>
      </c>
      <c r="D267"/>
      <c r="E267"/>
      <c r="F267"/>
      <c r="G267"/>
      <c r="H267" s="64"/>
      <c r="K267" s="108"/>
      <c r="L267" s="108"/>
      <c r="M267" s="108"/>
      <c r="N267" s="108"/>
    </row>
    <row r="268" spans="1:14" hidden="1" outlineLevel="1" x14ac:dyDescent="0.25">
      <c r="A268" s="66" t="s">
        <v>436</v>
      </c>
      <c r="D268"/>
      <c r="E268"/>
      <c r="F268"/>
      <c r="G268"/>
      <c r="H268" s="64"/>
      <c r="K268" s="108"/>
      <c r="L268" s="108"/>
      <c r="M268" s="108"/>
      <c r="N268" s="108"/>
    </row>
    <row r="269" spans="1:14" hidden="1" outlineLevel="1" x14ac:dyDescent="0.25">
      <c r="A269" s="66" t="s">
        <v>437</v>
      </c>
      <c r="D269"/>
      <c r="E269"/>
      <c r="F269"/>
      <c r="G269"/>
      <c r="H269" s="64"/>
      <c r="K269" s="108"/>
      <c r="L269" s="108"/>
      <c r="M269" s="108"/>
      <c r="N269" s="108"/>
    </row>
    <row r="270" spans="1:14" hidden="1" outlineLevel="1" x14ac:dyDescent="0.25">
      <c r="A270" s="66" t="s">
        <v>438</v>
      </c>
      <c r="D270"/>
      <c r="E270"/>
      <c r="F270"/>
      <c r="G270"/>
      <c r="H270" s="64"/>
      <c r="K270" s="108"/>
      <c r="L270" s="108"/>
      <c r="M270" s="108"/>
      <c r="N270" s="108"/>
    </row>
    <row r="271" spans="1:14" hidden="1" outlineLevel="1" x14ac:dyDescent="0.25">
      <c r="A271" s="66" t="s">
        <v>439</v>
      </c>
      <c r="D271"/>
      <c r="E271"/>
      <c r="F271"/>
      <c r="G271"/>
      <c r="H271" s="64"/>
      <c r="K271" s="108"/>
      <c r="L271" s="108"/>
      <c r="M271" s="108"/>
      <c r="N271" s="108"/>
    </row>
    <row r="272" spans="1:14" hidden="1" outlineLevel="1" x14ac:dyDescent="0.25">
      <c r="A272" s="66" t="s">
        <v>440</v>
      </c>
      <c r="D272"/>
      <c r="E272"/>
      <c r="F272"/>
      <c r="G272"/>
      <c r="H272" s="64"/>
      <c r="K272" s="108"/>
      <c r="L272" s="108"/>
      <c r="M272" s="108"/>
      <c r="N272" s="108"/>
    </row>
    <row r="273" spans="1:14" hidden="1" outlineLevel="1" x14ac:dyDescent="0.25">
      <c r="A273" s="66" t="s">
        <v>441</v>
      </c>
      <c r="D273"/>
      <c r="E273"/>
      <c r="F273"/>
      <c r="G273"/>
      <c r="H273" s="64"/>
      <c r="K273" s="108"/>
      <c r="L273" s="108"/>
      <c r="M273" s="108"/>
      <c r="N273" s="108"/>
    </row>
    <row r="274" spans="1:14" hidden="1" outlineLevel="1" x14ac:dyDescent="0.25">
      <c r="A274" s="66" t="s">
        <v>442</v>
      </c>
      <c r="D274"/>
      <c r="E274"/>
      <c r="F274"/>
      <c r="G274"/>
      <c r="H274" s="64"/>
      <c r="K274" s="108"/>
      <c r="L274" s="108"/>
      <c r="M274" s="108"/>
      <c r="N274" s="108"/>
    </row>
    <row r="275" spans="1:14" hidden="1" outlineLevel="1" x14ac:dyDescent="0.25">
      <c r="A275" s="66" t="s">
        <v>443</v>
      </c>
      <c r="D275"/>
      <c r="E275"/>
      <c r="F275"/>
      <c r="G275"/>
      <c r="H275" s="64"/>
      <c r="K275" s="108"/>
      <c r="L275" s="108"/>
      <c r="M275" s="108"/>
      <c r="N275" s="108"/>
    </row>
    <row r="276" spans="1:14" hidden="1" outlineLevel="1" x14ac:dyDescent="0.25">
      <c r="A276" s="66" t="s">
        <v>444</v>
      </c>
      <c r="D276"/>
      <c r="E276"/>
      <c r="F276"/>
      <c r="G276"/>
      <c r="H276" s="64"/>
      <c r="K276" s="108"/>
      <c r="L276" s="108"/>
      <c r="M276" s="108"/>
      <c r="N276" s="108"/>
    </row>
    <row r="277" spans="1:14" hidden="1" outlineLevel="1" x14ac:dyDescent="0.25">
      <c r="A277" s="66" t="s">
        <v>445</v>
      </c>
      <c r="D277"/>
      <c r="E277"/>
      <c r="F277"/>
      <c r="G277"/>
      <c r="H277" s="64"/>
      <c r="K277" s="108"/>
      <c r="L277" s="108"/>
      <c r="M277" s="108"/>
      <c r="N277" s="108"/>
    </row>
    <row r="278" spans="1:14" hidden="1" outlineLevel="1" x14ac:dyDescent="0.25">
      <c r="A278" s="66" t="s">
        <v>446</v>
      </c>
      <c r="D278"/>
      <c r="E278"/>
      <c r="F278"/>
      <c r="G278"/>
      <c r="H278" s="64"/>
      <c r="K278" s="108"/>
      <c r="L278" s="108"/>
      <c r="M278" s="108"/>
      <c r="N278" s="108"/>
    </row>
    <row r="279" spans="1:14" hidden="1" outlineLevel="1" x14ac:dyDescent="0.25">
      <c r="A279" s="66" t="s">
        <v>447</v>
      </c>
      <c r="D279"/>
      <c r="E279"/>
      <c r="F279"/>
      <c r="G279"/>
      <c r="H279" s="64"/>
      <c r="K279" s="108"/>
      <c r="L279" s="108"/>
      <c r="M279" s="108"/>
      <c r="N279" s="108"/>
    </row>
    <row r="280" spans="1:14" hidden="1" outlineLevel="1" x14ac:dyDescent="0.25">
      <c r="A280" s="66" t="s">
        <v>448</v>
      </c>
      <c r="D280"/>
      <c r="E280"/>
      <c r="F280"/>
      <c r="G280"/>
      <c r="H280" s="64"/>
      <c r="K280" s="108"/>
      <c r="L280" s="108"/>
      <c r="M280" s="108"/>
      <c r="N280" s="108"/>
    </row>
    <row r="281" spans="1:14" hidden="1" outlineLevel="1" x14ac:dyDescent="0.25">
      <c r="A281" s="66" t="s">
        <v>449</v>
      </c>
      <c r="D281"/>
      <c r="E281"/>
      <c r="F281"/>
      <c r="G281"/>
      <c r="H281" s="64"/>
      <c r="K281" s="108"/>
      <c r="L281" s="108"/>
      <c r="M281" s="108"/>
      <c r="N281" s="108"/>
    </row>
    <row r="282" spans="1:14" hidden="1" outlineLevel="1" x14ac:dyDescent="0.25">
      <c r="A282" s="66" t="s">
        <v>450</v>
      </c>
      <c r="D282"/>
      <c r="E282"/>
      <c r="F282"/>
      <c r="G282"/>
      <c r="H282" s="64"/>
      <c r="K282" s="108"/>
      <c r="L282" s="108"/>
      <c r="M282" s="108"/>
      <c r="N282" s="108"/>
    </row>
    <row r="283" spans="1:14" hidden="1" outlineLevel="1" x14ac:dyDescent="0.25">
      <c r="A283" s="66" t="s">
        <v>451</v>
      </c>
      <c r="D283"/>
      <c r="E283"/>
      <c r="F283"/>
      <c r="G283"/>
      <c r="H283" s="64"/>
      <c r="K283" s="108"/>
      <c r="L283" s="108"/>
      <c r="M283" s="108"/>
      <c r="N283" s="108"/>
    </row>
    <row r="284" spans="1:14" hidden="1" outlineLevel="1" x14ac:dyDescent="0.25">
      <c r="A284" s="66" t="s">
        <v>452</v>
      </c>
      <c r="D284"/>
      <c r="E284"/>
      <c r="F284"/>
      <c r="G284"/>
      <c r="H284" s="64"/>
      <c r="K284" s="108"/>
      <c r="L284" s="108"/>
      <c r="M284" s="108"/>
      <c r="N284" s="108"/>
    </row>
    <row r="285" spans="1:14" ht="37.5" collapsed="1" x14ac:dyDescent="0.25">
      <c r="A285" s="77"/>
      <c r="B285" s="77" t="s">
        <v>453</v>
      </c>
      <c r="C285" s="77" t="s">
        <v>1</v>
      </c>
      <c r="D285" s="77" t="s">
        <v>1</v>
      </c>
      <c r="E285" s="77"/>
      <c r="F285" s="78"/>
      <c r="G285" s="79"/>
      <c r="H285" s="64"/>
      <c r="I285" s="70"/>
      <c r="J285" s="70"/>
      <c r="K285" s="70"/>
      <c r="L285" s="70"/>
      <c r="M285" s="72"/>
    </row>
    <row r="286" spans="1:14" ht="18.75" x14ac:dyDescent="0.25">
      <c r="A286" s="109" t="s">
        <v>454</v>
      </c>
      <c r="B286" s="110"/>
      <c r="C286" s="110"/>
      <c r="D286" s="110"/>
      <c r="E286" s="110"/>
      <c r="F286" s="111"/>
      <c r="G286" s="110"/>
      <c r="H286" s="64"/>
      <c r="I286" s="70"/>
      <c r="J286" s="70"/>
      <c r="K286" s="70"/>
      <c r="L286" s="70"/>
      <c r="M286" s="72"/>
    </row>
    <row r="287" spans="1:14" ht="18.75" x14ac:dyDescent="0.25">
      <c r="A287" s="109" t="s">
        <v>455</v>
      </c>
      <c r="B287" s="110"/>
      <c r="C287" s="110"/>
      <c r="D287" s="110"/>
      <c r="E287" s="110"/>
      <c r="F287" s="111"/>
      <c r="G287" s="110"/>
      <c r="H287" s="64"/>
      <c r="I287" s="70"/>
      <c r="J287" s="70"/>
      <c r="K287" s="70"/>
      <c r="L287" s="70"/>
      <c r="M287" s="72"/>
    </row>
    <row r="288" spans="1:14" x14ac:dyDescent="0.25">
      <c r="A288" s="66" t="s">
        <v>456</v>
      </c>
      <c r="B288" s="81" t="s">
        <v>457</v>
      </c>
      <c r="C288" s="112">
        <f>ROW(B38)</f>
        <v>38</v>
      </c>
      <c r="D288" s="103"/>
      <c r="E288" s="103"/>
      <c r="F288" s="103"/>
      <c r="G288" s="103"/>
      <c r="H288" s="64"/>
      <c r="I288" s="81"/>
      <c r="J288" s="112"/>
      <c r="L288" s="103"/>
      <c r="M288" s="103"/>
      <c r="N288" s="103"/>
    </row>
    <row r="289" spans="1:14" x14ac:dyDescent="0.25">
      <c r="A289" s="66" t="s">
        <v>458</v>
      </c>
      <c r="B289" s="81" t="s">
        <v>459</v>
      </c>
      <c r="C289" s="112">
        <f>ROW(B39)</f>
        <v>39</v>
      </c>
      <c r="E289" s="103"/>
      <c r="F289" s="103"/>
      <c r="H289" s="64"/>
      <c r="I289" s="81"/>
      <c r="J289" s="112"/>
      <c r="L289" s="103"/>
      <c r="M289" s="103"/>
    </row>
    <row r="290" spans="1:14" x14ac:dyDescent="0.25">
      <c r="A290" s="66" t="s">
        <v>460</v>
      </c>
      <c r="B290" s="81" t="s">
        <v>461</v>
      </c>
      <c r="C290" s="112" t="str">
        <f>ROW('B1. HTT Mortgage Assets'!B43)&amp; " for Mortgage Assets"</f>
        <v>43 for Mortgage Assets</v>
      </c>
      <c r="D290" s="112" t="str">
        <f>ROW('B2. HTT Public Sector Assets'!B48)&amp; " for Public Sector Assets"</f>
        <v>48 for Public Sector Assets</v>
      </c>
      <c r="E290" s="113"/>
      <c r="F290" s="103"/>
      <c r="G290" s="113"/>
      <c r="H290" s="64"/>
      <c r="I290" s="81"/>
      <c r="J290" s="112"/>
      <c r="K290" s="112"/>
      <c r="L290" s="113"/>
      <c r="M290" s="103"/>
      <c r="N290" s="113"/>
    </row>
    <row r="291" spans="1:14" x14ac:dyDescent="0.25">
      <c r="A291" s="66" t="s">
        <v>462</v>
      </c>
      <c r="B291" s="81" t="s">
        <v>463</v>
      </c>
      <c r="C291" s="112">
        <f>ROW(B52)</f>
        <v>52</v>
      </c>
      <c r="H291" s="64"/>
      <c r="I291" s="81"/>
      <c r="J291" s="112"/>
    </row>
    <row r="292" spans="1:14" x14ac:dyDescent="0.25">
      <c r="A292" s="66" t="s">
        <v>464</v>
      </c>
      <c r="B292" s="81" t="s">
        <v>465</v>
      </c>
      <c r="C292" s="114" t="str">
        <f>ROW('B1. HTT Mortgage Assets'!B166)&amp;" for Residential Mortgage Assets"</f>
        <v>166 for Residential Mortgage Assets</v>
      </c>
      <c r="D292" s="112" t="str">
        <f>ROW('B1. HTT Mortgage Assets'!B267 )&amp; " for Commercial Mortgage Assets"</f>
        <v>267 for Commercial Mortgage Assets</v>
      </c>
      <c r="E292" s="113"/>
      <c r="F292" s="112" t="str">
        <f>ROW('B2. HTT Public Sector Assets'!B18)&amp; " for Public Sector Assets"</f>
        <v>18 for Public Sector Assets</v>
      </c>
      <c r="G292" s="113"/>
      <c r="H292" s="64"/>
      <c r="I292" s="81"/>
      <c r="J292" s="108"/>
      <c r="K292" s="112"/>
      <c r="L292" s="113"/>
      <c r="N292" s="113"/>
    </row>
    <row r="293" spans="1:14" x14ac:dyDescent="0.25">
      <c r="A293" s="66" t="s">
        <v>466</v>
      </c>
      <c r="B293" s="81" t="s">
        <v>467</v>
      </c>
      <c r="C293" s="112" t="str">
        <f>ROW('B1. HTT Mortgage Assets'!B130)&amp;" for Mortgage Assets"</f>
        <v>130 for Mortgage Assets</v>
      </c>
      <c r="D293" s="112" t="str">
        <f>ROW('B2. HTT Public Sector Assets'!B129)&amp;" for Public Sector Assets"</f>
        <v>129 for Public Sector Assets</v>
      </c>
      <c r="H293" s="64"/>
      <c r="I293" s="81"/>
      <c r="M293" s="113"/>
    </row>
    <row r="294" spans="1:14" x14ac:dyDescent="0.25">
      <c r="A294" s="66" t="s">
        <v>468</v>
      </c>
      <c r="B294" s="81" t="s">
        <v>469</v>
      </c>
      <c r="C294" s="112">
        <f>ROW(B111)</f>
        <v>111</v>
      </c>
      <c r="F294" s="113"/>
      <c r="H294" s="64"/>
      <c r="I294" s="81"/>
      <c r="J294" s="112"/>
      <c r="M294" s="113"/>
    </row>
    <row r="295" spans="1:14" x14ac:dyDescent="0.25">
      <c r="A295" s="66" t="s">
        <v>470</v>
      </c>
      <c r="B295" s="81" t="s">
        <v>471</v>
      </c>
      <c r="C295" s="112">
        <f>ROW(B163)</f>
        <v>163</v>
      </c>
      <c r="E295" s="113"/>
      <c r="F295" s="113"/>
      <c r="H295" s="64"/>
      <c r="I295" s="81"/>
      <c r="J295" s="112"/>
      <c r="L295" s="113"/>
      <c r="M295" s="113"/>
    </row>
    <row r="296" spans="1:14" x14ac:dyDescent="0.25">
      <c r="A296" s="66" t="s">
        <v>472</v>
      </c>
      <c r="B296" s="81" t="s">
        <v>473</v>
      </c>
      <c r="C296" s="112">
        <f>ROW(B137)</f>
        <v>137</v>
      </c>
      <c r="E296" s="113"/>
      <c r="F296" s="113"/>
      <c r="H296" s="64"/>
      <c r="I296" s="81"/>
      <c r="J296" s="112"/>
      <c r="L296" s="113"/>
      <c r="M296" s="113"/>
    </row>
    <row r="297" spans="1:14" ht="30" x14ac:dyDescent="0.25">
      <c r="A297" s="66" t="s">
        <v>474</v>
      </c>
      <c r="B297" s="66" t="s">
        <v>475</v>
      </c>
      <c r="C297" s="112" t="str">
        <f>ROW('C. HTT Harmonised Glossary'!B17)&amp;" for Harmonised Glossary"</f>
        <v>17 for Harmonised Glossary</v>
      </c>
      <c r="E297" s="113"/>
      <c r="H297" s="64"/>
      <c r="J297" s="112"/>
      <c r="L297" s="113"/>
    </row>
    <row r="298" spans="1:14" x14ac:dyDescent="0.25">
      <c r="A298" s="66" t="s">
        <v>476</v>
      </c>
      <c r="B298" s="81" t="s">
        <v>477</v>
      </c>
      <c r="C298" s="112">
        <f>ROW(B65)</f>
        <v>65</v>
      </c>
      <c r="E298" s="113"/>
      <c r="H298" s="64"/>
      <c r="I298" s="81"/>
      <c r="J298" s="112"/>
      <c r="L298" s="113"/>
    </row>
    <row r="299" spans="1:14" x14ac:dyDescent="0.25">
      <c r="A299" s="66" t="s">
        <v>478</v>
      </c>
      <c r="B299" s="81" t="s">
        <v>479</v>
      </c>
      <c r="C299" s="112">
        <f>ROW(B88)</f>
        <v>88</v>
      </c>
      <c r="E299" s="113"/>
      <c r="H299" s="64"/>
      <c r="I299" s="81"/>
      <c r="J299" s="112"/>
      <c r="L299" s="113"/>
    </row>
    <row r="300" spans="1:14" x14ac:dyDescent="0.25">
      <c r="A300" s="66" t="s">
        <v>480</v>
      </c>
      <c r="B300" s="81" t="s">
        <v>481</v>
      </c>
      <c r="C300" s="112" t="str">
        <f>ROW('B1. HTT Mortgage Assets'!B160)&amp; " for Mortgage Assets"</f>
        <v>160 for Mortgage Assets</v>
      </c>
      <c r="D300" s="112" t="str">
        <f>ROW('B2. HTT Public Sector Assets'!B166)&amp; " for Public Sector Assets"</f>
        <v>166 for Public Sector Assets</v>
      </c>
      <c r="E300" s="113"/>
      <c r="H300" s="64"/>
      <c r="I300" s="81"/>
      <c r="J300" s="112"/>
      <c r="K300" s="112"/>
      <c r="L300" s="113"/>
    </row>
    <row r="301" spans="1:14" hidden="1" outlineLevel="1" x14ac:dyDescent="0.25">
      <c r="A301" s="66" t="s">
        <v>482</v>
      </c>
      <c r="B301" s="81"/>
      <c r="C301" s="112"/>
      <c r="D301" s="112"/>
      <c r="E301" s="113"/>
      <c r="H301" s="64"/>
      <c r="I301" s="81"/>
      <c r="J301" s="112"/>
      <c r="K301" s="112"/>
      <c r="L301" s="113"/>
    </row>
    <row r="302" spans="1:14" hidden="1" outlineLevel="1" x14ac:dyDescent="0.25">
      <c r="A302" s="66" t="s">
        <v>483</v>
      </c>
      <c r="B302" s="81"/>
      <c r="C302" s="112"/>
      <c r="D302" s="112"/>
      <c r="E302" s="113"/>
      <c r="H302" s="64"/>
      <c r="I302" s="81"/>
      <c r="J302" s="112"/>
      <c r="K302" s="112"/>
      <c r="L302" s="113"/>
    </row>
    <row r="303" spans="1:14" hidden="1" outlineLevel="1" x14ac:dyDescent="0.25">
      <c r="A303" s="66" t="s">
        <v>484</v>
      </c>
      <c r="B303" s="81"/>
      <c r="C303" s="112"/>
      <c r="D303" s="112"/>
      <c r="E303" s="113"/>
      <c r="H303" s="64"/>
      <c r="I303" s="81"/>
      <c r="J303" s="112"/>
      <c r="K303" s="112"/>
      <c r="L303" s="113"/>
    </row>
    <row r="304" spans="1:14" hidden="1" outlineLevel="1" x14ac:dyDescent="0.25">
      <c r="A304" s="66" t="s">
        <v>485</v>
      </c>
      <c r="B304" s="81"/>
      <c r="C304" s="112"/>
      <c r="D304" s="112"/>
      <c r="E304" s="113"/>
      <c r="H304" s="64"/>
      <c r="I304" s="81"/>
      <c r="J304" s="112"/>
      <c r="K304" s="112"/>
      <c r="L304" s="113"/>
    </row>
    <row r="305" spans="1:13" hidden="1" outlineLevel="1" x14ac:dyDescent="0.25">
      <c r="A305" s="66" t="s">
        <v>486</v>
      </c>
      <c r="B305" s="81"/>
      <c r="C305" s="112"/>
      <c r="D305" s="112"/>
      <c r="E305" s="113"/>
      <c r="H305" s="64"/>
      <c r="I305" s="81"/>
      <c r="J305" s="112"/>
      <c r="K305" s="112"/>
      <c r="L305" s="113"/>
    </row>
    <row r="306" spans="1:13" hidden="1" outlineLevel="1" x14ac:dyDescent="0.25">
      <c r="A306" s="66" t="s">
        <v>487</v>
      </c>
      <c r="B306" s="81"/>
      <c r="C306" s="112"/>
      <c r="D306" s="112"/>
      <c r="E306" s="113"/>
      <c r="H306" s="64"/>
      <c r="I306" s="81"/>
      <c r="J306" s="112"/>
      <c r="K306" s="112"/>
      <c r="L306" s="113"/>
    </row>
    <row r="307" spans="1:13" hidden="1" outlineLevel="1" x14ac:dyDescent="0.25">
      <c r="A307" s="66" t="s">
        <v>488</v>
      </c>
      <c r="B307" s="81"/>
      <c r="C307" s="112"/>
      <c r="D307" s="112"/>
      <c r="E307" s="113"/>
      <c r="H307" s="64"/>
      <c r="I307" s="81"/>
      <c r="J307" s="112"/>
      <c r="K307" s="112"/>
      <c r="L307" s="113"/>
    </row>
    <row r="308" spans="1:13" hidden="1" outlineLevel="1" x14ac:dyDescent="0.25">
      <c r="A308" s="66" t="s">
        <v>489</v>
      </c>
      <c r="B308" s="81"/>
      <c r="C308" s="112"/>
      <c r="D308" s="112"/>
      <c r="E308" s="113"/>
      <c r="H308" s="64"/>
      <c r="I308" s="81"/>
      <c r="J308" s="112"/>
      <c r="K308" s="112"/>
      <c r="L308" s="113"/>
    </row>
    <row r="309" spans="1:13" hidden="1" outlineLevel="1" x14ac:dyDescent="0.25">
      <c r="A309" s="66" t="s">
        <v>490</v>
      </c>
      <c r="B309" s="81"/>
      <c r="C309" s="112"/>
      <c r="D309" s="112"/>
      <c r="E309" s="113"/>
      <c r="H309" s="64"/>
      <c r="I309" s="81"/>
      <c r="J309" s="112"/>
      <c r="K309" s="112"/>
      <c r="L309" s="113"/>
    </row>
    <row r="310" spans="1:13" hidden="1" outlineLevel="1" x14ac:dyDescent="0.25">
      <c r="A310" s="66" t="s">
        <v>491</v>
      </c>
      <c r="H310" s="64"/>
    </row>
    <row r="311" spans="1:13" ht="37.5" collapsed="1" x14ac:dyDescent="0.25">
      <c r="A311" s="78"/>
      <c r="B311" s="77" t="s">
        <v>91</v>
      </c>
      <c r="C311" s="78"/>
      <c r="D311" s="78"/>
      <c r="E311" s="78"/>
      <c r="F311" s="78"/>
      <c r="G311" s="79"/>
      <c r="H311" s="64"/>
      <c r="I311" s="70"/>
      <c r="J311" s="72"/>
      <c r="K311" s="72"/>
      <c r="L311" s="72"/>
      <c r="M311" s="72"/>
    </row>
    <row r="312" spans="1:13" x14ac:dyDescent="0.25">
      <c r="A312" s="66" t="s">
        <v>5</v>
      </c>
      <c r="B312" s="89" t="s">
        <v>492</v>
      </c>
      <c r="C312" s="66" t="s">
        <v>1431</v>
      </c>
      <c r="H312" s="64"/>
      <c r="I312" s="89"/>
      <c r="J312" s="112"/>
    </row>
    <row r="313" spans="1:13" hidden="1" outlineLevel="1" x14ac:dyDescent="0.25">
      <c r="A313" s="66" t="s">
        <v>493</v>
      </c>
      <c r="B313" s="89"/>
      <c r="C313" s="112"/>
      <c r="H313" s="64"/>
      <c r="I313" s="89"/>
      <c r="J313" s="112"/>
    </row>
    <row r="314" spans="1:13" hidden="1" outlineLevel="1" x14ac:dyDescent="0.25">
      <c r="A314" s="66" t="s">
        <v>494</v>
      </c>
      <c r="B314" s="89"/>
      <c r="C314" s="112"/>
      <c r="H314" s="64"/>
      <c r="I314" s="89"/>
      <c r="J314" s="112"/>
    </row>
    <row r="315" spans="1:13" hidden="1" outlineLevel="1" x14ac:dyDescent="0.25">
      <c r="A315" s="66" t="s">
        <v>495</v>
      </c>
      <c r="B315" s="89"/>
      <c r="C315" s="112"/>
      <c r="H315" s="64"/>
      <c r="I315" s="89"/>
      <c r="J315" s="112"/>
    </row>
    <row r="316" spans="1:13" hidden="1" outlineLevel="1" x14ac:dyDescent="0.25">
      <c r="A316" s="66" t="s">
        <v>496</v>
      </c>
      <c r="B316" s="89"/>
      <c r="C316" s="112"/>
      <c r="H316" s="64"/>
      <c r="I316" s="89"/>
      <c r="J316" s="112"/>
    </row>
    <row r="317" spans="1:13" hidden="1" outlineLevel="1" x14ac:dyDescent="0.25">
      <c r="A317" s="66" t="s">
        <v>497</v>
      </c>
      <c r="B317" s="89"/>
      <c r="C317" s="112"/>
      <c r="H317" s="64"/>
      <c r="I317" s="89"/>
      <c r="J317" s="112"/>
    </row>
    <row r="318" spans="1:13" hidden="1" outlineLevel="1" x14ac:dyDescent="0.25">
      <c r="A318" s="66" t="s">
        <v>498</v>
      </c>
      <c r="B318" s="89"/>
      <c r="C318" s="112"/>
      <c r="H318" s="64"/>
      <c r="I318" s="89"/>
      <c r="J318" s="112"/>
    </row>
    <row r="319" spans="1:13" ht="18.75" collapsed="1" x14ac:dyDescent="0.25">
      <c r="A319" s="78"/>
      <c r="B319" s="77" t="s">
        <v>92</v>
      </c>
      <c r="C319" s="78"/>
      <c r="D319" s="78"/>
      <c r="E319" s="78"/>
      <c r="F319" s="78"/>
      <c r="G319" s="79"/>
      <c r="H319" s="64"/>
      <c r="I319" s="70"/>
      <c r="J319" s="72"/>
      <c r="K319" s="72"/>
      <c r="L319" s="72"/>
      <c r="M319" s="72"/>
    </row>
    <row r="320" spans="1:13" ht="15" hidden="1" customHeight="1" outlineLevel="1" x14ac:dyDescent="0.25">
      <c r="A320" s="85"/>
      <c r="B320" s="86" t="s">
        <v>499</v>
      </c>
      <c r="C320" s="85"/>
      <c r="D320" s="85"/>
      <c r="E320" s="87"/>
      <c r="F320" s="88"/>
      <c r="G320" s="88"/>
      <c r="H320" s="64"/>
      <c r="L320" s="64"/>
      <c r="M320" s="64"/>
    </row>
    <row r="321" spans="1:8" hidden="1" outlineLevel="1" x14ac:dyDescent="0.25">
      <c r="A321" s="66" t="s">
        <v>500</v>
      </c>
      <c r="B321" s="81" t="s">
        <v>501</v>
      </c>
      <c r="C321" s="81"/>
      <c r="H321" s="64"/>
    </row>
    <row r="322" spans="1:8" hidden="1" outlineLevel="1" x14ac:dyDescent="0.25">
      <c r="A322" s="66" t="s">
        <v>502</v>
      </c>
      <c r="B322" s="81" t="s">
        <v>503</v>
      </c>
      <c r="C322" s="81"/>
      <c r="H322" s="64"/>
    </row>
    <row r="323" spans="1:8" hidden="1" outlineLevel="1" x14ac:dyDescent="0.25">
      <c r="A323" s="66" t="s">
        <v>504</v>
      </c>
      <c r="B323" s="81" t="s">
        <v>505</v>
      </c>
      <c r="C323" s="81"/>
      <c r="H323" s="64"/>
    </row>
    <row r="324" spans="1:8" hidden="1" outlineLevel="1" x14ac:dyDescent="0.25">
      <c r="A324" s="66" t="s">
        <v>506</v>
      </c>
      <c r="B324" s="81" t="s">
        <v>507</v>
      </c>
      <c r="H324" s="64"/>
    </row>
    <row r="325" spans="1:8" hidden="1" outlineLevel="1" x14ac:dyDescent="0.25">
      <c r="A325" s="66" t="s">
        <v>508</v>
      </c>
      <c r="B325" s="81" t="s">
        <v>509</v>
      </c>
      <c r="H325" s="64"/>
    </row>
    <row r="326" spans="1:8" hidden="1" outlineLevel="1" x14ac:dyDescent="0.25">
      <c r="A326" s="66" t="s">
        <v>510</v>
      </c>
      <c r="B326" s="81" t="s">
        <v>511</v>
      </c>
      <c r="H326" s="64"/>
    </row>
    <row r="327" spans="1:8" hidden="1" outlineLevel="1" x14ac:dyDescent="0.25">
      <c r="A327" s="66" t="s">
        <v>512</v>
      </c>
      <c r="B327" s="81" t="s">
        <v>513</v>
      </c>
      <c r="H327" s="64"/>
    </row>
    <row r="328" spans="1:8" hidden="1" outlineLevel="1" x14ac:dyDescent="0.25">
      <c r="A328" s="66" t="s">
        <v>514</v>
      </c>
      <c r="B328" s="81" t="s">
        <v>515</v>
      </c>
      <c r="H328" s="64"/>
    </row>
    <row r="329" spans="1:8" hidden="1" outlineLevel="1" x14ac:dyDescent="0.25">
      <c r="A329" s="66" t="s">
        <v>516</v>
      </c>
      <c r="B329" s="81" t="s">
        <v>517</v>
      </c>
      <c r="H329" s="64"/>
    </row>
    <row r="330" spans="1:8" hidden="1" outlineLevel="1" x14ac:dyDescent="0.25">
      <c r="A330" s="66" t="s">
        <v>518</v>
      </c>
      <c r="B330" s="95" t="s">
        <v>519</v>
      </c>
      <c r="H330" s="64"/>
    </row>
    <row r="331" spans="1:8" hidden="1" outlineLevel="1" x14ac:dyDescent="0.25">
      <c r="A331" s="66" t="s">
        <v>520</v>
      </c>
      <c r="B331" s="95" t="s">
        <v>519</v>
      </c>
      <c r="H331" s="64"/>
    </row>
    <row r="332" spans="1:8" hidden="1" outlineLevel="1" x14ac:dyDescent="0.25">
      <c r="A332" s="66" t="s">
        <v>521</v>
      </c>
      <c r="B332" s="95" t="s">
        <v>519</v>
      </c>
      <c r="H332" s="64"/>
    </row>
    <row r="333" spans="1:8" hidden="1" outlineLevel="1" x14ac:dyDescent="0.25">
      <c r="A333" s="66" t="s">
        <v>522</v>
      </c>
      <c r="B333" s="95" t="s">
        <v>519</v>
      </c>
      <c r="H333" s="64"/>
    </row>
    <row r="334" spans="1:8" hidden="1" outlineLevel="1" x14ac:dyDescent="0.25">
      <c r="A334" s="66" t="s">
        <v>523</v>
      </c>
      <c r="B334" s="95" t="s">
        <v>519</v>
      </c>
      <c r="H334" s="64"/>
    </row>
    <row r="335" spans="1:8" hidden="1" outlineLevel="1" x14ac:dyDescent="0.25">
      <c r="A335" s="66" t="s">
        <v>524</v>
      </c>
      <c r="B335" s="95" t="s">
        <v>519</v>
      </c>
      <c r="H335" s="64"/>
    </row>
    <row r="336" spans="1:8" hidden="1" outlineLevel="1" x14ac:dyDescent="0.25">
      <c r="A336" s="66" t="s">
        <v>525</v>
      </c>
      <c r="B336" s="95" t="s">
        <v>519</v>
      </c>
      <c r="H336" s="64"/>
    </row>
    <row r="337" spans="1:8" hidden="1" outlineLevel="1" x14ac:dyDescent="0.25">
      <c r="A337" s="66" t="s">
        <v>526</v>
      </c>
      <c r="B337" s="95" t="s">
        <v>519</v>
      </c>
      <c r="H337" s="64"/>
    </row>
    <row r="338" spans="1:8" hidden="1" outlineLevel="1" x14ac:dyDescent="0.25">
      <c r="A338" s="66" t="s">
        <v>527</v>
      </c>
      <c r="B338" s="95" t="s">
        <v>519</v>
      </c>
      <c r="H338" s="64"/>
    </row>
    <row r="339" spans="1:8" hidden="1" outlineLevel="1" x14ac:dyDescent="0.25">
      <c r="A339" s="66" t="s">
        <v>528</v>
      </c>
      <c r="B339" s="95" t="s">
        <v>519</v>
      </c>
      <c r="H339" s="64"/>
    </row>
    <row r="340" spans="1:8" hidden="1" outlineLevel="1" x14ac:dyDescent="0.25">
      <c r="A340" s="66" t="s">
        <v>529</v>
      </c>
      <c r="B340" s="95" t="s">
        <v>519</v>
      </c>
      <c r="H340" s="64"/>
    </row>
    <row r="341" spans="1:8" hidden="1" outlineLevel="1" x14ac:dyDescent="0.25">
      <c r="A341" s="66" t="s">
        <v>530</v>
      </c>
      <c r="B341" s="95" t="s">
        <v>519</v>
      </c>
      <c r="H341" s="64"/>
    </row>
    <row r="342" spans="1:8" hidden="1" outlineLevel="1" x14ac:dyDescent="0.25">
      <c r="A342" s="66" t="s">
        <v>531</v>
      </c>
      <c r="B342" s="95" t="s">
        <v>519</v>
      </c>
      <c r="H342" s="64"/>
    </row>
    <row r="343" spans="1:8" hidden="1" outlineLevel="1" x14ac:dyDescent="0.25">
      <c r="A343" s="66" t="s">
        <v>532</v>
      </c>
      <c r="B343" s="95" t="s">
        <v>519</v>
      </c>
      <c r="H343" s="64"/>
    </row>
    <row r="344" spans="1:8" hidden="1" outlineLevel="1" x14ac:dyDescent="0.25">
      <c r="A344" s="66" t="s">
        <v>533</v>
      </c>
      <c r="B344" s="95" t="s">
        <v>519</v>
      </c>
      <c r="H344" s="64"/>
    </row>
    <row r="345" spans="1:8" hidden="1" outlineLevel="1" x14ac:dyDescent="0.25">
      <c r="A345" s="66" t="s">
        <v>534</v>
      </c>
      <c r="B345" s="95" t="s">
        <v>519</v>
      </c>
      <c r="H345" s="64"/>
    </row>
    <row r="346" spans="1:8" hidden="1" outlineLevel="1" x14ac:dyDescent="0.25">
      <c r="A346" s="66" t="s">
        <v>535</v>
      </c>
      <c r="B346" s="95" t="s">
        <v>519</v>
      </c>
      <c r="H346" s="64"/>
    </row>
    <row r="347" spans="1:8" hidden="1" outlineLevel="1" x14ac:dyDescent="0.25">
      <c r="A347" s="66" t="s">
        <v>536</v>
      </c>
      <c r="B347" s="95" t="s">
        <v>519</v>
      </c>
      <c r="H347" s="64"/>
    </row>
    <row r="348" spans="1:8" hidden="1" outlineLevel="1" x14ac:dyDescent="0.25">
      <c r="A348" s="66" t="s">
        <v>537</v>
      </c>
      <c r="B348" s="95" t="s">
        <v>519</v>
      </c>
      <c r="H348" s="64"/>
    </row>
    <row r="349" spans="1:8" hidden="1" outlineLevel="1" x14ac:dyDescent="0.25">
      <c r="A349" s="66" t="s">
        <v>538</v>
      </c>
      <c r="B349" s="95" t="s">
        <v>519</v>
      </c>
      <c r="H349" s="64"/>
    </row>
    <row r="350" spans="1:8" hidden="1" outlineLevel="1" x14ac:dyDescent="0.25">
      <c r="A350" s="66" t="s">
        <v>539</v>
      </c>
      <c r="B350" s="95" t="s">
        <v>519</v>
      </c>
      <c r="H350" s="64"/>
    </row>
    <row r="351" spans="1:8" hidden="1" outlineLevel="1" x14ac:dyDescent="0.25">
      <c r="A351" s="66" t="s">
        <v>540</v>
      </c>
      <c r="B351" s="95" t="s">
        <v>519</v>
      </c>
      <c r="H351" s="64"/>
    </row>
    <row r="352" spans="1:8" hidden="1" outlineLevel="1" x14ac:dyDescent="0.25">
      <c r="A352" s="66" t="s">
        <v>541</v>
      </c>
      <c r="B352" s="95" t="s">
        <v>519</v>
      </c>
      <c r="H352" s="64"/>
    </row>
    <row r="353" spans="1:8" hidden="1" outlineLevel="1" x14ac:dyDescent="0.25">
      <c r="A353" s="66" t="s">
        <v>542</v>
      </c>
      <c r="B353" s="95" t="s">
        <v>519</v>
      </c>
      <c r="H353" s="64"/>
    </row>
    <row r="354" spans="1:8" hidden="1" outlineLevel="1" x14ac:dyDescent="0.25">
      <c r="A354" s="66" t="s">
        <v>543</v>
      </c>
      <c r="B354" s="95" t="s">
        <v>519</v>
      </c>
      <c r="H354" s="64"/>
    </row>
    <row r="355" spans="1:8" hidden="1" outlineLevel="1" x14ac:dyDescent="0.25">
      <c r="A355" s="66" t="s">
        <v>544</v>
      </c>
      <c r="B355" s="95" t="s">
        <v>519</v>
      </c>
      <c r="H355" s="64"/>
    </row>
    <row r="356" spans="1:8" hidden="1" outlineLevel="1" x14ac:dyDescent="0.25">
      <c r="A356" s="66" t="s">
        <v>545</v>
      </c>
      <c r="B356" s="95" t="s">
        <v>519</v>
      </c>
      <c r="H356" s="64"/>
    </row>
    <row r="357" spans="1:8" hidden="1" outlineLevel="1" x14ac:dyDescent="0.25">
      <c r="A357" s="66" t="s">
        <v>546</v>
      </c>
      <c r="B357" s="95" t="s">
        <v>519</v>
      </c>
      <c r="H357" s="64"/>
    </row>
    <row r="358" spans="1:8" hidden="1" outlineLevel="1" x14ac:dyDescent="0.25">
      <c r="A358" s="66" t="s">
        <v>547</v>
      </c>
      <c r="B358" s="95" t="s">
        <v>519</v>
      </c>
      <c r="H358" s="64"/>
    </row>
    <row r="359" spans="1:8" hidden="1" outlineLevel="1" x14ac:dyDescent="0.25">
      <c r="A359" s="66" t="s">
        <v>548</v>
      </c>
      <c r="B359" s="95" t="s">
        <v>519</v>
      </c>
      <c r="H359" s="64"/>
    </row>
    <row r="360" spans="1:8" hidden="1" outlineLevel="1" x14ac:dyDescent="0.25">
      <c r="A360" s="66" t="s">
        <v>549</v>
      </c>
      <c r="B360" s="95" t="s">
        <v>519</v>
      </c>
      <c r="H360" s="64"/>
    </row>
    <row r="361" spans="1:8" hidden="1" outlineLevel="1" x14ac:dyDescent="0.25">
      <c r="A361" s="66" t="s">
        <v>550</v>
      </c>
      <c r="B361" s="95" t="s">
        <v>519</v>
      </c>
      <c r="H361" s="64"/>
    </row>
    <row r="362" spans="1:8" hidden="1" outlineLevel="1" x14ac:dyDescent="0.25">
      <c r="A362" s="66" t="s">
        <v>551</v>
      </c>
      <c r="B362" s="95" t="s">
        <v>519</v>
      </c>
      <c r="H362" s="64"/>
    </row>
    <row r="363" spans="1:8" hidden="1" outlineLevel="1" x14ac:dyDescent="0.25">
      <c r="A363" s="66" t="s">
        <v>552</v>
      </c>
      <c r="B363" s="95" t="s">
        <v>519</v>
      </c>
      <c r="H363" s="64"/>
    </row>
    <row r="364" spans="1:8" hidden="1" outlineLevel="1" x14ac:dyDescent="0.25">
      <c r="A364" s="66" t="s">
        <v>553</v>
      </c>
      <c r="B364" s="95" t="s">
        <v>519</v>
      </c>
      <c r="H364" s="64"/>
    </row>
    <row r="365" spans="1:8" hidden="1" outlineLevel="1" x14ac:dyDescent="0.25">
      <c r="A365" s="66" t="s">
        <v>554</v>
      </c>
      <c r="B365" s="95" t="s">
        <v>519</v>
      </c>
      <c r="H365" s="64"/>
    </row>
    <row r="366" spans="1:8" collapsed="1" x14ac:dyDescent="0.25">
      <c r="H366" s="64"/>
    </row>
    <row r="367" spans="1:8" x14ac:dyDescent="0.25">
      <c r="H367" s="64"/>
    </row>
    <row r="368" spans="1:8" x14ac:dyDescent="0.25">
      <c r="H368" s="64"/>
    </row>
    <row r="369" spans="8:8" x14ac:dyDescent="0.25">
      <c r="H369" s="64"/>
    </row>
    <row r="370" spans="8:8" x14ac:dyDescent="0.25">
      <c r="H370" s="64"/>
    </row>
    <row r="371" spans="8:8" x14ac:dyDescent="0.25">
      <c r="H371" s="64"/>
    </row>
    <row r="372" spans="8:8" x14ac:dyDescent="0.25">
      <c r="H372" s="64"/>
    </row>
    <row r="373" spans="8:8" x14ac:dyDescent="0.25">
      <c r="H373" s="64"/>
    </row>
    <row r="374" spans="8:8" x14ac:dyDescent="0.25">
      <c r="H374" s="64"/>
    </row>
    <row r="375" spans="8:8" x14ac:dyDescent="0.25">
      <c r="H375" s="64"/>
    </row>
    <row r="376" spans="8:8" x14ac:dyDescent="0.25">
      <c r="H376" s="64"/>
    </row>
    <row r="377" spans="8:8" x14ac:dyDescent="0.25">
      <c r="H377" s="64"/>
    </row>
    <row r="378" spans="8:8" x14ac:dyDescent="0.25">
      <c r="H378" s="64"/>
    </row>
    <row r="379" spans="8:8" x14ac:dyDescent="0.25">
      <c r="H379" s="64"/>
    </row>
    <row r="380" spans="8:8" x14ac:dyDescent="0.25">
      <c r="H380" s="64"/>
    </row>
    <row r="381" spans="8:8" x14ac:dyDescent="0.25">
      <c r="H381" s="64"/>
    </row>
    <row r="382" spans="8:8" x14ac:dyDescent="0.25">
      <c r="H382" s="64"/>
    </row>
    <row r="383" spans="8:8" x14ac:dyDescent="0.25">
      <c r="H383" s="64"/>
    </row>
    <row r="384" spans="8:8" x14ac:dyDescent="0.25">
      <c r="H384" s="64"/>
    </row>
    <row r="385" spans="8:8" x14ac:dyDescent="0.25">
      <c r="H385" s="64"/>
    </row>
    <row r="386" spans="8:8" x14ac:dyDescent="0.25">
      <c r="H386" s="64"/>
    </row>
    <row r="387" spans="8:8" x14ac:dyDescent="0.25">
      <c r="H387" s="64"/>
    </row>
    <row r="388" spans="8:8" x14ac:dyDescent="0.25">
      <c r="H388" s="64"/>
    </row>
    <row r="389" spans="8:8" x14ac:dyDescent="0.25">
      <c r="H389" s="64"/>
    </row>
    <row r="390" spans="8:8" x14ac:dyDescent="0.25">
      <c r="H390" s="64"/>
    </row>
    <row r="391" spans="8:8" x14ac:dyDescent="0.25">
      <c r="H391" s="64"/>
    </row>
    <row r="392" spans="8:8" x14ac:dyDescent="0.25">
      <c r="H392" s="64"/>
    </row>
    <row r="393" spans="8:8" x14ac:dyDescent="0.25">
      <c r="H393" s="64"/>
    </row>
    <row r="394" spans="8:8" x14ac:dyDescent="0.25">
      <c r="H394" s="64"/>
    </row>
    <row r="395" spans="8:8" x14ac:dyDescent="0.25">
      <c r="H395" s="64"/>
    </row>
    <row r="396" spans="8:8" x14ac:dyDescent="0.25">
      <c r="H396" s="64"/>
    </row>
    <row r="397" spans="8:8" x14ac:dyDescent="0.25">
      <c r="H397" s="64"/>
    </row>
    <row r="398" spans="8:8" x14ac:dyDescent="0.25">
      <c r="H398" s="64"/>
    </row>
    <row r="399" spans="8:8" x14ac:dyDescent="0.25">
      <c r="H399" s="64"/>
    </row>
    <row r="400" spans="8:8" x14ac:dyDescent="0.25">
      <c r="H400" s="64"/>
    </row>
    <row r="401" spans="8:8" x14ac:dyDescent="0.25">
      <c r="H401" s="64"/>
    </row>
    <row r="402" spans="8:8" x14ac:dyDescent="0.25">
      <c r="H402" s="64"/>
    </row>
    <row r="403" spans="8:8" x14ac:dyDescent="0.25">
      <c r="H403" s="64"/>
    </row>
    <row r="404" spans="8:8" x14ac:dyDescent="0.25">
      <c r="H404" s="64"/>
    </row>
    <row r="405" spans="8:8" x14ac:dyDescent="0.25">
      <c r="H405" s="64"/>
    </row>
    <row r="406" spans="8:8" x14ac:dyDescent="0.25">
      <c r="H406" s="64"/>
    </row>
    <row r="407" spans="8:8" x14ac:dyDescent="0.25">
      <c r="H407" s="64"/>
    </row>
    <row r="408" spans="8:8" x14ac:dyDescent="0.25">
      <c r="H408" s="64"/>
    </row>
    <row r="409" spans="8:8" x14ac:dyDescent="0.25">
      <c r="H409" s="64"/>
    </row>
    <row r="410" spans="8:8" x14ac:dyDescent="0.25">
      <c r="H410" s="64"/>
    </row>
    <row r="411" spans="8:8" x14ac:dyDescent="0.25">
      <c r="H411" s="64"/>
    </row>
    <row r="412" spans="8:8" x14ac:dyDescent="0.25">
      <c r="H412" s="64"/>
    </row>
    <row r="413" spans="8:8" x14ac:dyDescent="0.25">
      <c r="H413" s="64"/>
    </row>
  </sheetData>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hyperlink ref="B29" r:id="rId3"/>
    <hyperlink ref="B10" location="'A. HTT General'!B311" display="5. References to Capital Requirements Regulation (CRR) 129(1)"/>
    <hyperlink ref="F292" location="'A. HTT General'!B18" display="'A. HTT General'!B18"/>
    <hyperlink ref="D292" location="'B1. HTT Mortgage Assets'!B267" display="'B1. HTT Mortgage Assets'!B267"/>
    <hyperlink ref="C292" location="'B1. HTT Mortgage Assets'!B166" display="'B1. HTT Mortgage Assets'!B166"/>
    <hyperlink ref="C293" location="'B1. HTT Mortgage Assets'!B130" display="'B1. HTT Mortgage Assets'!B130"/>
    <hyperlink ref="C288" location="'A. HTT General'!A38" display="'A. HTT General'!A38"/>
    <hyperlink ref="C294" location="'A. HTT General'!B111" display="'A. HTT General'!B111"/>
    <hyperlink ref="C16" r:id="rId4"/>
    <hyperlink ref="C229" r:id="rId5"/>
  </hyperlinks>
  <pageMargins left="0.70866141732283472" right="0.70866141732283472" top="0.74803149606299213" bottom="0.74803149606299213" header="0.31496062992125984" footer="0.31496062992125984"/>
  <pageSetup paperSize="9" scale="50" fitToHeight="0" orientation="landscape" r:id="rId6"/>
  <headerFooter>
    <oddHeader>&amp;R&amp;G</oddHeader>
  </headerFooter>
  <legacyDrawingHF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69"/>
  <sheetViews>
    <sheetView topLeftCell="A113" zoomScale="80" zoomScaleNormal="80" workbookViewId="0">
      <selection activeCell="C12" sqref="C12"/>
    </sheetView>
  </sheetViews>
  <sheetFormatPr baseColWidth="10" defaultColWidth="8.85546875" defaultRowHeight="15" outlineLevelRow="1" x14ac:dyDescent="0.25"/>
  <cols>
    <col min="1" max="1" width="13.85546875" style="66" customWidth="1"/>
    <col min="2" max="2" width="60.85546875" style="66" customWidth="1"/>
    <col min="3" max="3" width="41" style="66" customWidth="1"/>
    <col min="4" max="4" width="40.85546875" style="66" customWidth="1"/>
    <col min="5" max="5" width="6.7109375" style="66" customWidth="1"/>
    <col min="6" max="6" width="41.5703125" style="66" customWidth="1"/>
    <col min="7" max="7" width="41.5703125" style="64" customWidth="1"/>
    <col min="8" max="16384" width="8.85546875" style="96"/>
  </cols>
  <sheetData>
    <row r="1" spans="1:7" ht="31.5" x14ac:dyDescent="0.25">
      <c r="A1" s="63" t="s">
        <v>555</v>
      </c>
      <c r="B1" s="63"/>
      <c r="C1" s="64"/>
      <c r="D1" s="64"/>
      <c r="E1" s="64"/>
      <c r="F1" s="99"/>
    </row>
    <row r="2" spans="1:7" ht="15.75" thickBot="1" x14ac:dyDescent="0.3">
      <c r="A2" s="64"/>
      <c r="B2" s="64"/>
      <c r="C2" s="64"/>
      <c r="D2" s="64"/>
      <c r="E2" s="64"/>
      <c r="F2" s="64"/>
    </row>
    <row r="3" spans="1:7" ht="19.5" thickBot="1" x14ac:dyDescent="0.3">
      <c r="A3" s="67"/>
      <c r="B3" s="68" t="s">
        <v>83</v>
      </c>
      <c r="C3" s="69" t="s">
        <v>240</v>
      </c>
      <c r="D3" s="67"/>
      <c r="E3" s="67"/>
      <c r="F3" s="64"/>
      <c r="G3" s="67"/>
    </row>
    <row r="4" spans="1:7" ht="15.75" thickBot="1" x14ac:dyDescent="0.3"/>
    <row r="5" spans="1:7" ht="18.75" x14ac:dyDescent="0.25">
      <c r="A5" s="70"/>
      <c r="B5" s="71" t="s">
        <v>556</v>
      </c>
      <c r="C5" s="70"/>
      <c r="E5" s="72"/>
      <c r="F5" s="72"/>
    </row>
    <row r="6" spans="1:7" x14ac:dyDescent="0.25">
      <c r="B6" s="73" t="s">
        <v>557</v>
      </c>
    </row>
    <row r="7" spans="1:7" x14ac:dyDescent="0.25">
      <c r="B7" s="115" t="s">
        <v>558</v>
      </c>
    </row>
    <row r="8" spans="1:7" ht="15.75" thickBot="1" x14ac:dyDescent="0.3">
      <c r="B8" s="116" t="s">
        <v>559</v>
      </c>
    </row>
    <row r="9" spans="1:7" x14ac:dyDescent="0.25">
      <c r="B9" s="76"/>
    </row>
    <row r="10" spans="1:7" ht="37.5" x14ac:dyDescent="0.25">
      <c r="A10" s="77" t="s">
        <v>93</v>
      </c>
      <c r="B10" s="77" t="s">
        <v>557</v>
      </c>
      <c r="C10" s="78"/>
      <c r="D10" s="78"/>
      <c r="E10" s="78"/>
      <c r="F10" s="78"/>
      <c r="G10" s="79"/>
    </row>
    <row r="11" spans="1:7" ht="15" customHeight="1" x14ac:dyDescent="0.25">
      <c r="A11" s="85"/>
      <c r="B11" s="86" t="s">
        <v>560</v>
      </c>
      <c r="C11" s="85" t="s">
        <v>125</v>
      </c>
      <c r="D11" s="85"/>
      <c r="E11" s="85"/>
      <c r="F11" s="88" t="s">
        <v>561</v>
      </c>
      <c r="G11" s="88"/>
    </row>
    <row r="12" spans="1:7" x14ac:dyDescent="0.25">
      <c r="A12" s="66" t="s">
        <v>562</v>
      </c>
      <c r="B12" s="66" t="s">
        <v>563</v>
      </c>
      <c r="C12" s="66">
        <v>29329</v>
      </c>
      <c r="F12" s="92">
        <f>IF($C$15=0,"",IF(C12="[for completion]","",C12/$C$15))</f>
        <v>1</v>
      </c>
    </row>
    <row r="13" spans="1:7" x14ac:dyDescent="0.25">
      <c r="A13" s="66" t="s">
        <v>564</v>
      </c>
      <c r="B13" s="66" t="s">
        <v>565</v>
      </c>
      <c r="C13" s="66">
        <v>0</v>
      </c>
      <c r="F13" s="92">
        <f>IF($C$15=0,"",IF(C13="[for completion]","",C13/$C$15))</f>
        <v>0</v>
      </c>
    </row>
    <row r="14" spans="1:7" x14ac:dyDescent="0.25">
      <c r="A14" s="66" t="s">
        <v>566</v>
      </c>
      <c r="B14" s="66" t="s">
        <v>159</v>
      </c>
      <c r="C14" s="66">
        <v>0</v>
      </c>
      <c r="F14" s="92">
        <f>IF($C$15=0,"",IF(C14="[for completion]","",C14/$C$15))</f>
        <v>0</v>
      </c>
    </row>
    <row r="15" spans="1:7" x14ac:dyDescent="0.25">
      <c r="A15" s="66" t="s">
        <v>567</v>
      </c>
      <c r="B15" s="117" t="s">
        <v>161</v>
      </c>
      <c r="C15" s="66">
        <f>SUM(C12:C14)</f>
        <v>29329</v>
      </c>
      <c r="F15" s="103">
        <f>SUM(F12:F14)</f>
        <v>1</v>
      </c>
    </row>
    <row r="16" spans="1:7" hidden="1" outlineLevel="1" x14ac:dyDescent="0.25">
      <c r="A16" s="66" t="s">
        <v>568</v>
      </c>
      <c r="B16" s="95" t="s">
        <v>569</v>
      </c>
      <c r="F16" s="92">
        <f t="shared" ref="F16:F26" si="0">IF($C$15=0,"",IF(C16="[for completion]","",C16/$C$15))</f>
        <v>0</v>
      </c>
    </row>
    <row r="17" spans="1:7" hidden="1" outlineLevel="1" x14ac:dyDescent="0.25">
      <c r="A17" s="66" t="s">
        <v>570</v>
      </c>
      <c r="B17" s="95" t="s">
        <v>1610</v>
      </c>
      <c r="F17" s="92">
        <f t="shared" si="0"/>
        <v>0</v>
      </c>
    </row>
    <row r="18" spans="1:7" hidden="1" outlineLevel="1" x14ac:dyDescent="0.25">
      <c r="A18" s="66" t="s">
        <v>571</v>
      </c>
      <c r="B18" s="95" t="s">
        <v>163</v>
      </c>
      <c r="F18" s="92">
        <f t="shared" si="0"/>
        <v>0</v>
      </c>
    </row>
    <row r="19" spans="1:7" hidden="1" outlineLevel="1" x14ac:dyDescent="0.25">
      <c r="A19" s="66" t="s">
        <v>572</v>
      </c>
      <c r="B19" s="95" t="s">
        <v>163</v>
      </c>
      <c r="F19" s="92">
        <f t="shared" si="0"/>
        <v>0</v>
      </c>
    </row>
    <row r="20" spans="1:7" hidden="1" outlineLevel="1" x14ac:dyDescent="0.25">
      <c r="A20" s="66" t="s">
        <v>573</v>
      </c>
      <c r="B20" s="95" t="s">
        <v>163</v>
      </c>
      <c r="F20" s="92">
        <f t="shared" si="0"/>
        <v>0</v>
      </c>
    </row>
    <row r="21" spans="1:7" hidden="1" outlineLevel="1" x14ac:dyDescent="0.25">
      <c r="A21" s="66" t="s">
        <v>574</v>
      </c>
      <c r="B21" s="95" t="s">
        <v>163</v>
      </c>
      <c r="F21" s="92">
        <f t="shared" si="0"/>
        <v>0</v>
      </c>
    </row>
    <row r="22" spans="1:7" hidden="1" outlineLevel="1" x14ac:dyDescent="0.25">
      <c r="A22" s="66" t="s">
        <v>575</v>
      </c>
      <c r="B22" s="95" t="s">
        <v>163</v>
      </c>
      <c r="F22" s="92">
        <f t="shared" si="0"/>
        <v>0</v>
      </c>
    </row>
    <row r="23" spans="1:7" hidden="1" outlineLevel="1" x14ac:dyDescent="0.25">
      <c r="A23" s="66" t="s">
        <v>576</v>
      </c>
      <c r="B23" s="95" t="s">
        <v>163</v>
      </c>
      <c r="F23" s="92">
        <f t="shared" si="0"/>
        <v>0</v>
      </c>
    </row>
    <row r="24" spans="1:7" hidden="1" outlineLevel="1" x14ac:dyDescent="0.25">
      <c r="A24" s="66" t="s">
        <v>577</v>
      </c>
      <c r="B24" s="95" t="s">
        <v>163</v>
      </c>
      <c r="F24" s="92">
        <f t="shared" si="0"/>
        <v>0</v>
      </c>
    </row>
    <row r="25" spans="1:7" hidden="1" outlineLevel="1" x14ac:dyDescent="0.25">
      <c r="A25" s="66" t="s">
        <v>578</v>
      </c>
      <c r="B25" s="95" t="s">
        <v>163</v>
      </c>
      <c r="F25" s="92">
        <f t="shared" si="0"/>
        <v>0</v>
      </c>
    </row>
    <row r="26" spans="1:7" hidden="1" outlineLevel="1" x14ac:dyDescent="0.25">
      <c r="A26" s="66" t="s">
        <v>579</v>
      </c>
      <c r="B26" s="95" t="s">
        <v>163</v>
      </c>
      <c r="C26" s="96"/>
      <c r="D26" s="96"/>
      <c r="E26" s="96"/>
      <c r="F26" s="92">
        <f t="shared" si="0"/>
        <v>0</v>
      </c>
    </row>
    <row r="27" spans="1:7" ht="15" customHeight="1" collapsed="1" x14ac:dyDescent="0.25">
      <c r="A27" s="85"/>
      <c r="B27" s="86" t="s">
        <v>580</v>
      </c>
      <c r="C27" s="85" t="s">
        <v>581</v>
      </c>
      <c r="D27" s="85" t="s">
        <v>582</v>
      </c>
      <c r="E27" s="87"/>
      <c r="F27" s="85" t="s">
        <v>583</v>
      </c>
      <c r="G27" s="88"/>
    </row>
    <row r="28" spans="1:7" x14ac:dyDescent="0.25">
      <c r="A28" s="66" t="s">
        <v>584</v>
      </c>
      <c r="B28" s="66" t="s">
        <v>585</v>
      </c>
      <c r="C28" s="66">
        <v>23012</v>
      </c>
      <c r="D28" s="66">
        <v>0</v>
      </c>
      <c r="F28" s="66">
        <v>23012</v>
      </c>
    </row>
    <row r="29" spans="1:7" hidden="1" outlineLevel="1" x14ac:dyDescent="0.25">
      <c r="A29" s="66" t="s">
        <v>586</v>
      </c>
      <c r="B29" s="81" t="s">
        <v>587</v>
      </c>
    </row>
    <row r="30" spans="1:7" hidden="1" outlineLevel="1" x14ac:dyDescent="0.25">
      <c r="A30" s="66" t="s">
        <v>588</v>
      </c>
      <c r="B30" s="81" t="s">
        <v>589</v>
      </c>
    </row>
    <row r="31" spans="1:7" hidden="1" outlineLevel="1" x14ac:dyDescent="0.25">
      <c r="A31" s="66" t="s">
        <v>590</v>
      </c>
      <c r="B31" s="81"/>
    </row>
    <row r="32" spans="1:7" hidden="1" outlineLevel="1" x14ac:dyDescent="0.25">
      <c r="A32" s="66" t="s">
        <v>591</v>
      </c>
      <c r="B32" s="81"/>
    </row>
    <row r="33" spans="1:7" hidden="1" outlineLevel="1" x14ac:dyDescent="0.25">
      <c r="A33" s="66" t="s">
        <v>592</v>
      </c>
      <c r="B33" s="81"/>
    </row>
    <row r="34" spans="1:7" hidden="1" outlineLevel="1" x14ac:dyDescent="0.25">
      <c r="A34" s="66" t="s">
        <v>593</v>
      </c>
      <c r="B34" s="81"/>
    </row>
    <row r="35" spans="1:7" ht="15" customHeight="1" collapsed="1" x14ac:dyDescent="0.25">
      <c r="A35" s="85"/>
      <c r="B35" s="86" t="s">
        <v>594</v>
      </c>
      <c r="C35" s="85" t="s">
        <v>595</v>
      </c>
      <c r="D35" s="85" t="s">
        <v>596</v>
      </c>
      <c r="E35" s="87"/>
      <c r="F35" s="88" t="s">
        <v>561</v>
      </c>
      <c r="G35" s="88"/>
    </row>
    <row r="36" spans="1:7" x14ac:dyDescent="0.25">
      <c r="A36" s="66" t="s">
        <v>597</v>
      </c>
      <c r="B36" s="66" t="s">
        <v>598</v>
      </c>
      <c r="C36" s="123">
        <v>3.2000000000000002E-3</v>
      </c>
      <c r="D36" s="66">
        <v>0</v>
      </c>
      <c r="F36" s="123">
        <v>3.2000000000000002E-3</v>
      </c>
    </row>
    <row r="37" spans="1:7" hidden="1" outlineLevel="1" x14ac:dyDescent="0.25">
      <c r="A37" s="66" t="s">
        <v>599</v>
      </c>
      <c r="B37" s="66" t="s">
        <v>1617</v>
      </c>
      <c r="C37" s="66" t="s">
        <v>95</v>
      </c>
      <c r="D37" s="66" t="s">
        <v>95</v>
      </c>
      <c r="F37" s="66" t="s">
        <v>95</v>
      </c>
    </row>
    <row r="38" spans="1:7" hidden="1" outlineLevel="1" x14ac:dyDescent="0.25">
      <c r="A38" s="66" t="s">
        <v>600</v>
      </c>
    </row>
    <row r="39" spans="1:7" hidden="1" outlineLevel="1" x14ac:dyDescent="0.25">
      <c r="A39" s="66" t="s">
        <v>601</v>
      </c>
    </row>
    <row r="40" spans="1:7" hidden="1" outlineLevel="1" x14ac:dyDescent="0.25">
      <c r="A40" s="66" t="s">
        <v>602</v>
      </c>
    </row>
    <row r="41" spans="1:7" hidden="1" outlineLevel="1" x14ac:dyDescent="0.25">
      <c r="A41" s="66" t="s">
        <v>603</v>
      </c>
    </row>
    <row r="42" spans="1:7" hidden="1" outlineLevel="1" x14ac:dyDescent="0.25">
      <c r="A42" s="66" t="s">
        <v>604</v>
      </c>
    </row>
    <row r="43" spans="1:7" ht="15" customHeight="1" collapsed="1" x14ac:dyDescent="0.25">
      <c r="A43" s="85"/>
      <c r="B43" s="86" t="s">
        <v>605</v>
      </c>
      <c r="C43" s="85" t="s">
        <v>595</v>
      </c>
      <c r="D43" s="85" t="s">
        <v>596</v>
      </c>
      <c r="E43" s="87"/>
      <c r="F43" s="88" t="s">
        <v>561</v>
      </c>
      <c r="G43" s="88"/>
    </row>
    <row r="44" spans="1:7" x14ac:dyDescent="0.25">
      <c r="A44" s="66" t="s">
        <v>606</v>
      </c>
      <c r="B44" s="118" t="s">
        <v>607</v>
      </c>
      <c r="C44" s="118">
        <f>SUM(C45:C72)</f>
        <v>0</v>
      </c>
      <c r="D44" s="118">
        <f>SUM(D45:D72)</f>
        <v>0</v>
      </c>
      <c r="F44" s="118">
        <f>SUM(F45:F72)</f>
        <v>0</v>
      </c>
      <c r="G44" s="66"/>
    </row>
    <row r="45" spans="1:7" x14ac:dyDescent="0.25">
      <c r="A45" s="66" t="s">
        <v>608</v>
      </c>
      <c r="B45" s="66" t="s">
        <v>609</v>
      </c>
      <c r="C45" s="66">
        <v>0</v>
      </c>
      <c r="D45" s="66">
        <v>0</v>
      </c>
      <c r="E45" s="66">
        <v>0</v>
      </c>
      <c r="F45" s="66">
        <v>0</v>
      </c>
      <c r="G45" s="66"/>
    </row>
    <row r="46" spans="1:7" x14ac:dyDescent="0.25">
      <c r="A46" s="66" t="s">
        <v>610</v>
      </c>
      <c r="B46" s="66" t="s">
        <v>611</v>
      </c>
      <c r="C46" s="66">
        <v>0</v>
      </c>
      <c r="D46" s="66">
        <v>0</v>
      </c>
      <c r="E46" s="66">
        <v>0</v>
      </c>
      <c r="F46" s="66">
        <v>0</v>
      </c>
      <c r="G46" s="66"/>
    </row>
    <row r="47" spans="1:7" x14ac:dyDescent="0.25">
      <c r="A47" s="66" t="s">
        <v>612</v>
      </c>
      <c r="B47" s="66" t="s">
        <v>613</v>
      </c>
      <c r="C47" s="66">
        <v>0</v>
      </c>
      <c r="D47" s="66">
        <v>0</v>
      </c>
      <c r="E47" s="66">
        <v>0</v>
      </c>
      <c r="F47" s="66">
        <v>0</v>
      </c>
      <c r="G47" s="66"/>
    </row>
    <row r="48" spans="1:7" x14ac:dyDescent="0.25">
      <c r="A48" s="66" t="s">
        <v>614</v>
      </c>
      <c r="B48" s="66" t="s">
        <v>615</v>
      </c>
      <c r="C48" s="66">
        <v>0</v>
      </c>
      <c r="D48" s="66">
        <v>0</v>
      </c>
      <c r="E48" s="66">
        <v>0</v>
      </c>
      <c r="F48" s="66">
        <v>0</v>
      </c>
      <c r="G48" s="66"/>
    </row>
    <row r="49" spans="1:7" x14ac:dyDescent="0.25">
      <c r="A49" s="66" t="s">
        <v>616</v>
      </c>
      <c r="B49" s="66" t="s">
        <v>617</v>
      </c>
      <c r="C49" s="66">
        <v>0</v>
      </c>
      <c r="D49" s="66">
        <v>0</v>
      </c>
      <c r="E49" s="66">
        <v>0</v>
      </c>
      <c r="F49" s="66">
        <v>0</v>
      </c>
      <c r="G49" s="66"/>
    </row>
    <row r="50" spans="1:7" x14ac:dyDescent="0.25">
      <c r="A50" s="66" t="s">
        <v>618</v>
      </c>
      <c r="B50" s="66" t="s">
        <v>619</v>
      </c>
      <c r="C50" s="66">
        <v>0</v>
      </c>
      <c r="D50" s="66">
        <v>0</v>
      </c>
      <c r="E50" s="66">
        <v>0</v>
      </c>
      <c r="F50" s="66">
        <v>0</v>
      </c>
      <c r="G50" s="66"/>
    </row>
    <row r="51" spans="1:7" x14ac:dyDescent="0.25">
      <c r="A51" s="66" t="s">
        <v>620</v>
      </c>
      <c r="B51" s="66" t="s">
        <v>621</v>
      </c>
      <c r="C51" s="66">
        <v>0</v>
      </c>
      <c r="D51" s="66">
        <v>0</v>
      </c>
      <c r="E51" s="66">
        <v>0</v>
      </c>
      <c r="F51" s="66">
        <v>0</v>
      </c>
      <c r="G51" s="66"/>
    </row>
    <row r="52" spans="1:7" x14ac:dyDescent="0.25">
      <c r="A52" s="66" t="s">
        <v>622</v>
      </c>
      <c r="B52" s="66" t="s">
        <v>623</v>
      </c>
      <c r="C52" s="66">
        <v>0</v>
      </c>
      <c r="D52" s="66">
        <v>0</v>
      </c>
      <c r="E52" s="66">
        <v>0</v>
      </c>
      <c r="F52" s="66">
        <v>0</v>
      </c>
      <c r="G52" s="66"/>
    </row>
    <row r="53" spans="1:7" x14ac:dyDescent="0.25">
      <c r="A53" s="66" t="s">
        <v>624</v>
      </c>
      <c r="B53" s="66" t="s">
        <v>625</v>
      </c>
      <c r="C53" s="66">
        <v>0</v>
      </c>
      <c r="D53" s="66">
        <v>0</v>
      </c>
      <c r="E53" s="66">
        <v>0</v>
      </c>
      <c r="F53" s="66">
        <v>0</v>
      </c>
      <c r="G53" s="66"/>
    </row>
    <row r="54" spans="1:7" x14ac:dyDescent="0.25">
      <c r="A54" s="66" t="s">
        <v>626</v>
      </c>
      <c r="B54" s="66" t="s">
        <v>627</v>
      </c>
      <c r="C54" s="66">
        <v>0</v>
      </c>
      <c r="D54" s="66">
        <v>0</v>
      </c>
      <c r="E54" s="66">
        <v>0</v>
      </c>
      <c r="F54" s="66">
        <v>0</v>
      </c>
      <c r="G54" s="66"/>
    </row>
    <row r="55" spans="1:7" x14ac:dyDescent="0.25">
      <c r="A55" s="66" t="s">
        <v>628</v>
      </c>
      <c r="B55" s="66" t="s">
        <v>629</v>
      </c>
      <c r="C55" s="66">
        <v>0</v>
      </c>
      <c r="D55" s="66">
        <v>0</v>
      </c>
      <c r="E55" s="66">
        <v>0</v>
      </c>
      <c r="F55" s="66">
        <v>0</v>
      </c>
      <c r="G55" s="66"/>
    </row>
    <row r="56" spans="1:7" x14ac:dyDescent="0.25">
      <c r="A56" s="66" t="s">
        <v>630</v>
      </c>
      <c r="B56" s="66" t="s">
        <v>631</v>
      </c>
      <c r="C56" s="66">
        <v>0</v>
      </c>
      <c r="D56" s="66">
        <v>0</v>
      </c>
      <c r="E56" s="66">
        <v>0</v>
      </c>
      <c r="F56" s="66">
        <v>0</v>
      </c>
      <c r="G56" s="66"/>
    </row>
    <row r="57" spans="1:7" x14ac:dyDescent="0.25">
      <c r="A57" s="66" t="s">
        <v>632</v>
      </c>
      <c r="B57" s="66" t="s">
        <v>633</v>
      </c>
      <c r="C57" s="66">
        <v>0</v>
      </c>
      <c r="D57" s="66">
        <v>0</v>
      </c>
      <c r="E57" s="66">
        <v>0</v>
      </c>
      <c r="F57" s="66">
        <v>0</v>
      </c>
      <c r="G57" s="66"/>
    </row>
    <row r="58" spans="1:7" x14ac:dyDescent="0.25">
      <c r="A58" s="66" t="s">
        <v>634</v>
      </c>
      <c r="B58" s="66" t="s">
        <v>635</v>
      </c>
      <c r="C58" s="66">
        <v>0</v>
      </c>
      <c r="D58" s="66">
        <v>0</v>
      </c>
      <c r="E58" s="66">
        <v>0</v>
      </c>
      <c r="F58" s="66">
        <v>0</v>
      </c>
      <c r="G58" s="66"/>
    </row>
    <row r="59" spans="1:7" x14ac:dyDescent="0.25">
      <c r="A59" s="66" t="s">
        <v>636</v>
      </c>
      <c r="B59" s="66" t="s">
        <v>637</v>
      </c>
      <c r="C59" s="66">
        <v>0</v>
      </c>
      <c r="D59" s="66">
        <v>0</v>
      </c>
      <c r="E59" s="66">
        <v>0</v>
      </c>
      <c r="F59" s="66">
        <v>0</v>
      </c>
      <c r="G59" s="66"/>
    </row>
    <row r="60" spans="1:7" x14ac:dyDescent="0.25">
      <c r="A60" s="66" t="s">
        <v>638</v>
      </c>
      <c r="B60" s="66" t="s">
        <v>3</v>
      </c>
      <c r="C60" s="66">
        <v>0</v>
      </c>
      <c r="D60" s="66">
        <v>0</v>
      </c>
      <c r="E60" s="66">
        <v>0</v>
      </c>
      <c r="F60" s="66">
        <v>0</v>
      </c>
      <c r="G60" s="66"/>
    </row>
    <row r="61" spans="1:7" x14ac:dyDescent="0.25">
      <c r="A61" s="66" t="s">
        <v>639</v>
      </c>
      <c r="B61" s="66" t="s">
        <v>640</v>
      </c>
      <c r="C61" s="66">
        <v>0</v>
      </c>
      <c r="D61" s="66">
        <v>0</v>
      </c>
      <c r="E61" s="66">
        <v>0</v>
      </c>
      <c r="F61" s="66">
        <v>0</v>
      </c>
      <c r="G61" s="66"/>
    </row>
    <row r="62" spans="1:7" x14ac:dyDescent="0.25">
      <c r="A62" s="66" t="s">
        <v>641</v>
      </c>
      <c r="B62" s="66" t="s">
        <v>642</v>
      </c>
      <c r="C62" s="66">
        <v>0</v>
      </c>
      <c r="D62" s="66">
        <v>0</v>
      </c>
      <c r="E62" s="66">
        <v>0</v>
      </c>
      <c r="F62" s="66">
        <v>0</v>
      </c>
      <c r="G62" s="66"/>
    </row>
    <row r="63" spans="1:7" x14ac:dyDescent="0.25">
      <c r="A63" s="66" t="s">
        <v>643</v>
      </c>
      <c r="B63" s="66" t="s">
        <v>644</v>
      </c>
      <c r="C63" s="66">
        <v>0</v>
      </c>
      <c r="D63" s="66">
        <v>0</v>
      </c>
      <c r="E63" s="66">
        <v>0</v>
      </c>
      <c r="F63" s="66">
        <v>0</v>
      </c>
      <c r="G63" s="66"/>
    </row>
    <row r="64" spans="1:7" x14ac:dyDescent="0.25">
      <c r="A64" s="66" t="s">
        <v>645</v>
      </c>
      <c r="B64" s="66" t="s">
        <v>646</v>
      </c>
      <c r="C64" s="66">
        <v>0</v>
      </c>
      <c r="D64" s="66">
        <v>0</v>
      </c>
      <c r="E64" s="66">
        <v>0</v>
      </c>
      <c r="F64" s="66">
        <v>0</v>
      </c>
      <c r="G64" s="66"/>
    </row>
    <row r="65" spans="1:7" x14ac:dyDescent="0.25">
      <c r="A65" s="66" t="s">
        <v>647</v>
      </c>
      <c r="B65" s="66" t="s">
        <v>648</v>
      </c>
      <c r="C65" s="66">
        <v>0</v>
      </c>
      <c r="D65" s="66">
        <v>0</v>
      </c>
      <c r="E65" s="66">
        <v>0</v>
      </c>
      <c r="F65" s="66">
        <v>0</v>
      </c>
      <c r="G65" s="66"/>
    </row>
    <row r="66" spans="1:7" x14ac:dyDescent="0.25">
      <c r="A66" s="66" t="s">
        <v>649</v>
      </c>
      <c r="B66" s="66" t="s">
        <v>650</v>
      </c>
      <c r="C66" s="66">
        <v>0</v>
      </c>
      <c r="D66" s="66">
        <v>0</v>
      </c>
      <c r="E66" s="66">
        <v>0</v>
      </c>
      <c r="F66" s="66">
        <v>0</v>
      </c>
      <c r="G66" s="66"/>
    </row>
    <row r="67" spans="1:7" x14ac:dyDescent="0.25">
      <c r="A67" s="66" t="s">
        <v>651</v>
      </c>
      <c r="B67" s="66" t="s">
        <v>652</v>
      </c>
      <c r="C67" s="66">
        <v>0</v>
      </c>
      <c r="D67" s="66">
        <v>0</v>
      </c>
      <c r="E67" s="66">
        <v>0</v>
      </c>
      <c r="F67" s="66">
        <v>0</v>
      </c>
      <c r="G67" s="66"/>
    </row>
    <row r="68" spans="1:7" x14ac:dyDescent="0.25">
      <c r="A68" s="66" t="s">
        <v>653</v>
      </c>
      <c r="B68" s="66" t="s">
        <v>654</v>
      </c>
      <c r="C68" s="66">
        <v>0</v>
      </c>
      <c r="D68" s="66">
        <v>0</v>
      </c>
      <c r="E68" s="66">
        <v>0</v>
      </c>
      <c r="F68" s="66">
        <v>0</v>
      </c>
      <c r="G68" s="66"/>
    </row>
    <row r="69" spans="1:7" x14ac:dyDescent="0.25">
      <c r="A69" s="66" t="s">
        <v>655</v>
      </c>
      <c r="B69" s="66" t="s">
        <v>656</v>
      </c>
      <c r="C69" s="66">
        <v>0</v>
      </c>
      <c r="D69" s="66">
        <v>0</v>
      </c>
      <c r="E69" s="66">
        <v>0</v>
      </c>
      <c r="F69" s="66">
        <v>0</v>
      </c>
      <c r="G69" s="66"/>
    </row>
    <row r="70" spans="1:7" x14ac:dyDescent="0.25">
      <c r="A70" s="66" t="s">
        <v>657</v>
      </c>
      <c r="B70" s="66" t="s">
        <v>658</v>
      </c>
      <c r="C70" s="66">
        <v>0</v>
      </c>
      <c r="D70" s="66">
        <v>0</v>
      </c>
      <c r="E70" s="66">
        <v>0</v>
      </c>
      <c r="F70" s="66">
        <v>0</v>
      </c>
      <c r="G70" s="66"/>
    </row>
    <row r="71" spans="1:7" x14ac:dyDescent="0.25">
      <c r="A71" s="66" t="s">
        <v>659</v>
      </c>
      <c r="B71" s="66" t="s">
        <v>6</v>
      </c>
      <c r="C71" s="66">
        <v>0</v>
      </c>
      <c r="D71" s="66">
        <v>0</v>
      </c>
      <c r="E71" s="66">
        <v>0</v>
      </c>
      <c r="F71" s="66">
        <v>0</v>
      </c>
      <c r="G71" s="66"/>
    </row>
    <row r="72" spans="1:7" x14ac:dyDescent="0.25">
      <c r="A72" s="66" t="s">
        <v>660</v>
      </c>
      <c r="B72" s="66" t="s">
        <v>661</v>
      </c>
      <c r="C72" s="66">
        <v>0</v>
      </c>
      <c r="D72" s="66">
        <v>0</v>
      </c>
      <c r="E72" s="66">
        <v>0</v>
      </c>
      <c r="F72" s="66">
        <v>0</v>
      </c>
      <c r="G72" s="66"/>
    </row>
    <row r="73" spans="1:7" x14ac:dyDescent="0.25">
      <c r="A73" s="66" t="s">
        <v>662</v>
      </c>
      <c r="B73" s="118" t="s">
        <v>348</v>
      </c>
      <c r="C73" s="66">
        <v>100</v>
      </c>
      <c r="D73" s="118">
        <f>SUM(D74:D76)</f>
        <v>0</v>
      </c>
      <c r="F73" s="66">
        <v>100</v>
      </c>
      <c r="G73" s="66"/>
    </row>
    <row r="74" spans="1:7" x14ac:dyDescent="0.25">
      <c r="A74" s="66" t="s">
        <v>663</v>
      </c>
      <c r="B74" s="66" t="s">
        <v>664</v>
      </c>
      <c r="C74" s="66">
        <v>0</v>
      </c>
      <c r="D74" s="66">
        <v>0</v>
      </c>
      <c r="E74" s="66">
        <v>0</v>
      </c>
      <c r="F74" s="66">
        <v>0</v>
      </c>
      <c r="G74" s="66"/>
    </row>
    <row r="75" spans="1:7" x14ac:dyDescent="0.25">
      <c r="A75" s="66" t="s">
        <v>665</v>
      </c>
      <c r="B75" s="66" t="s">
        <v>666</v>
      </c>
      <c r="C75" s="66">
        <v>0</v>
      </c>
      <c r="D75" s="66">
        <v>0</v>
      </c>
      <c r="E75" s="66">
        <v>0</v>
      </c>
      <c r="F75" s="66">
        <v>0</v>
      </c>
      <c r="G75" s="66"/>
    </row>
    <row r="76" spans="1:7" x14ac:dyDescent="0.25">
      <c r="A76" s="66" t="s">
        <v>667</v>
      </c>
      <c r="B76" s="66" t="s">
        <v>2</v>
      </c>
      <c r="C76" s="66">
        <v>100</v>
      </c>
      <c r="D76" s="66">
        <v>0</v>
      </c>
      <c r="E76" s="66">
        <v>0</v>
      </c>
      <c r="F76" s="66">
        <v>100</v>
      </c>
      <c r="G76" s="66"/>
    </row>
    <row r="77" spans="1:7" x14ac:dyDescent="0.25">
      <c r="A77" s="66" t="s">
        <v>668</v>
      </c>
      <c r="B77" s="118" t="s">
        <v>159</v>
      </c>
      <c r="C77" s="66">
        <v>0</v>
      </c>
      <c r="D77" s="118">
        <f>SUM(D78:D87)</f>
        <v>0</v>
      </c>
      <c r="F77" s="118">
        <f>SUM(F78:F87)</f>
        <v>0</v>
      </c>
      <c r="G77" s="66"/>
    </row>
    <row r="78" spans="1:7" x14ac:dyDescent="0.25">
      <c r="A78" s="66" t="s">
        <v>669</v>
      </c>
      <c r="B78" s="83" t="s">
        <v>350</v>
      </c>
      <c r="C78" s="66">
        <v>0</v>
      </c>
      <c r="D78" s="66">
        <v>0</v>
      </c>
      <c r="E78" s="66">
        <v>0</v>
      </c>
      <c r="F78" s="66">
        <v>0</v>
      </c>
      <c r="G78" s="66"/>
    </row>
    <row r="79" spans="1:7" x14ac:dyDescent="0.25">
      <c r="A79" s="66" t="s">
        <v>670</v>
      </c>
      <c r="B79" s="83" t="s">
        <v>352</v>
      </c>
      <c r="C79" s="66">
        <v>0</v>
      </c>
      <c r="D79" s="66">
        <v>0</v>
      </c>
      <c r="E79" s="66">
        <v>0</v>
      </c>
      <c r="F79" s="66">
        <v>0</v>
      </c>
      <c r="G79" s="66"/>
    </row>
    <row r="80" spans="1:7" x14ac:dyDescent="0.25">
      <c r="A80" s="66" t="s">
        <v>671</v>
      </c>
      <c r="B80" s="83" t="s">
        <v>354</v>
      </c>
      <c r="C80" s="66">
        <v>0</v>
      </c>
      <c r="D80" s="66">
        <v>0</v>
      </c>
      <c r="E80" s="66">
        <v>0</v>
      </c>
      <c r="F80" s="66">
        <v>0</v>
      </c>
      <c r="G80" s="66"/>
    </row>
    <row r="81" spans="1:7" x14ac:dyDescent="0.25">
      <c r="A81" s="66" t="s">
        <v>672</v>
      </c>
      <c r="B81" s="83" t="s">
        <v>12</v>
      </c>
      <c r="C81" s="66">
        <v>0</v>
      </c>
      <c r="D81" s="66">
        <v>0</v>
      </c>
      <c r="E81" s="66">
        <v>0</v>
      </c>
      <c r="F81" s="66">
        <v>0</v>
      </c>
      <c r="G81" s="66"/>
    </row>
    <row r="82" spans="1:7" x14ac:dyDescent="0.25">
      <c r="A82" s="66" t="s">
        <v>673</v>
      </c>
      <c r="B82" s="83" t="s">
        <v>357</v>
      </c>
      <c r="C82" s="66">
        <v>0</v>
      </c>
      <c r="D82" s="66">
        <v>0</v>
      </c>
      <c r="E82" s="66">
        <v>0</v>
      </c>
      <c r="F82" s="66">
        <v>0</v>
      </c>
      <c r="G82" s="66"/>
    </row>
    <row r="83" spans="1:7" x14ac:dyDescent="0.25">
      <c r="A83" s="66" t="s">
        <v>674</v>
      </c>
      <c r="B83" s="83" t="s">
        <v>359</v>
      </c>
      <c r="C83" s="66">
        <v>0</v>
      </c>
      <c r="D83" s="66">
        <v>0</v>
      </c>
      <c r="E83" s="66">
        <v>0</v>
      </c>
      <c r="F83" s="66">
        <v>0</v>
      </c>
      <c r="G83" s="66"/>
    </row>
    <row r="84" spans="1:7" x14ac:dyDescent="0.25">
      <c r="A84" s="66" t="s">
        <v>675</v>
      </c>
      <c r="B84" s="83" t="s">
        <v>361</v>
      </c>
      <c r="C84" s="66">
        <v>0</v>
      </c>
      <c r="D84" s="66">
        <v>0</v>
      </c>
      <c r="E84" s="66">
        <v>0</v>
      </c>
      <c r="F84" s="66">
        <v>0</v>
      </c>
      <c r="G84" s="66"/>
    </row>
    <row r="85" spans="1:7" x14ac:dyDescent="0.25">
      <c r="A85" s="66" t="s">
        <v>676</v>
      </c>
      <c r="B85" s="83" t="s">
        <v>363</v>
      </c>
      <c r="C85" s="66">
        <v>0</v>
      </c>
      <c r="D85" s="66">
        <v>0</v>
      </c>
      <c r="E85" s="66">
        <v>0</v>
      </c>
      <c r="F85" s="66">
        <v>0</v>
      </c>
      <c r="G85" s="66"/>
    </row>
    <row r="86" spans="1:7" x14ac:dyDescent="0.25">
      <c r="A86" s="66" t="s">
        <v>677</v>
      </c>
      <c r="B86" s="83" t="s">
        <v>365</v>
      </c>
      <c r="C86" s="66">
        <v>0</v>
      </c>
      <c r="D86" s="66">
        <v>0</v>
      </c>
      <c r="E86" s="66">
        <v>0</v>
      </c>
      <c r="F86" s="66">
        <v>0</v>
      </c>
      <c r="G86" s="66"/>
    </row>
    <row r="87" spans="1:7" x14ac:dyDescent="0.25">
      <c r="A87" s="66" t="s">
        <v>678</v>
      </c>
      <c r="B87" s="83" t="s">
        <v>159</v>
      </c>
      <c r="C87" s="66">
        <v>0</v>
      </c>
      <c r="D87" s="66">
        <v>0</v>
      </c>
      <c r="E87" s="66">
        <v>0</v>
      </c>
      <c r="F87" s="66">
        <v>0</v>
      </c>
      <c r="G87" s="66"/>
    </row>
    <row r="88" spans="1:7" hidden="1" outlineLevel="1" x14ac:dyDescent="0.25">
      <c r="A88" s="66" t="s">
        <v>679</v>
      </c>
      <c r="B88" s="95" t="s">
        <v>163</v>
      </c>
      <c r="G88" s="66"/>
    </row>
    <row r="89" spans="1:7" hidden="1" outlineLevel="1" x14ac:dyDescent="0.25">
      <c r="A89" s="66" t="s">
        <v>680</v>
      </c>
      <c r="B89" s="95" t="s">
        <v>163</v>
      </c>
      <c r="G89" s="66"/>
    </row>
    <row r="90" spans="1:7" hidden="1" outlineLevel="1" x14ac:dyDescent="0.25">
      <c r="A90" s="66" t="s">
        <v>681</v>
      </c>
      <c r="B90" s="95" t="s">
        <v>163</v>
      </c>
      <c r="G90" s="66"/>
    </row>
    <row r="91" spans="1:7" hidden="1" outlineLevel="1" x14ac:dyDescent="0.25">
      <c r="A91" s="66" t="s">
        <v>682</v>
      </c>
      <c r="B91" s="95" t="s">
        <v>163</v>
      </c>
      <c r="G91" s="66"/>
    </row>
    <row r="92" spans="1:7" hidden="1" outlineLevel="1" x14ac:dyDescent="0.25">
      <c r="A92" s="66" t="s">
        <v>683</v>
      </c>
      <c r="B92" s="95" t="s">
        <v>163</v>
      </c>
      <c r="G92" s="66"/>
    </row>
    <row r="93" spans="1:7" hidden="1" outlineLevel="1" x14ac:dyDescent="0.25">
      <c r="A93" s="66" t="s">
        <v>684</v>
      </c>
      <c r="B93" s="95" t="s">
        <v>163</v>
      </c>
      <c r="G93" s="66"/>
    </row>
    <row r="94" spans="1:7" hidden="1" outlineLevel="1" x14ac:dyDescent="0.25">
      <c r="A94" s="66" t="s">
        <v>685</v>
      </c>
      <c r="B94" s="95" t="s">
        <v>163</v>
      </c>
      <c r="G94" s="66"/>
    </row>
    <row r="95" spans="1:7" hidden="1" outlineLevel="1" x14ac:dyDescent="0.25">
      <c r="A95" s="66" t="s">
        <v>686</v>
      </c>
      <c r="B95" s="95" t="s">
        <v>163</v>
      </c>
      <c r="G95" s="66"/>
    </row>
    <row r="96" spans="1:7" hidden="1" outlineLevel="1" x14ac:dyDescent="0.25">
      <c r="A96" s="66" t="s">
        <v>687</v>
      </c>
      <c r="B96" s="95" t="s">
        <v>163</v>
      </c>
      <c r="G96" s="66"/>
    </row>
    <row r="97" spans="1:7" hidden="1" outlineLevel="1" x14ac:dyDescent="0.25">
      <c r="A97" s="66" t="s">
        <v>688</v>
      </c>
      <c r="B97" s="95" t="s">
        <v>163</v>
      </c>
      <c r="G97" s="66"/>
    </row>
    <row r="98" spans="1:7" ht="15" customHeight="1" collapsed="1" x14ac:dyDescent="0.25">
      <c r="A98" s="85"/>
      <c r="B98" s="86" t="s">
        <v>689</v>
      </c>
      <c r="C98" s="85" t="s">
        <v>595</v>
      </c>
      <c r="D98" s="85" t="s">
        <v>596</v>
      </c>
      <c r="E98" s="87"/>
      <c r="F98" s="88" t="s">
        <v>561</v>
      </c>
      <c r="G98" s="88"/>
    </row>
    <row r="99" spans="1:7" x14ac:dyDescent="0.25">
      <c r="A99" s="66" t="s">
        <v>690</v>
      </c>
      <c r="B99" s="83" t="s">
        <v>1618</v>
      </c>
      <c r="C99" s="66">
        <v>0.7</v>
      </c>
      <c r="D99" s="66">
        <v>0</v>
      </c>
      <c r="F99" s="66">
        <v>0.7</v>
      </c>
      <c r="G99" s="66"/>
    </row>
    <row r="100" spans="1:7" x14ac:dyDescent="0.25">
      <c r="A100" s="66" t="s">
        <v>692</v>
      </c>
      <c r="B100" s="83" t="s">
        <v>1619</v>
      </c>
      <c r="C100" s="66">
        <v>4.2</v>
      </c>
      <c r="D100" s="66">
        <v>0</v>
      </c>
      <c r="F100" s="66">
        <v>4.2</v>
      </c>
      <c r="G100" s="66"/>
    </row>
    <row r="101" spans="1:7" x14ac:dyDescent="0.25">
      <c r="A101" s="66" t="s">
        <v>693</v>
      </c>
      <c r="B101" s="83" t="s">
        <v>1620</v>
      </c>
      <c r="C101" s="66">
        <v>7.8</v>
      </c>
      <c r="D101" s="66">
        <v>0</v>
      </c>
      <c r="F101" s="66">
        <v>7.8</v>
      </c>
      <c r="G101" s="66"/>
    </row>
    <row r="102" spans="1:7" x14ac:dyDescent="0.25">
      <c r="A102" s="66" t="s">
        <v>694</v>
      </c>
      <c r="B102" s="83" t="s">
        <v>1621</v>
      </c>
      <c r="C102" s="66">
        <v>0.2</v>
      </c>
      <c r="D102" s="66">
        <v>0</v>
      </c>
      <c r="F102" s="66">
        <v>0.2</v>
      </c>
      <c r="G102" s="66"/>
    </row>
    <row r="103" spans="1:7" x14ac:dyDescent="0.25">
      <c r="A103" s="66" t="s">
        <v>695</v>
      </c>
      <c r="B103" s="83" t="s">
        <v>1622</v>
      </c>
      <c r="C103" s="66">
        <v>0.1</v>
      </c>
      <c r="D103" s="66">
        <v>0</v>
      </c>
      <c r="F103" s="66">
        <v>0.1</v>
      </c>
      <c r="G103" s="66"/>
    </row>
    <row r="104" spans="1:7" x14ac:dyDescent="0.25">
      <c r="A104" s="66" t="s">
        <v>696</v>
      </c>
      <c r="B104" s="83" t="s">
        <v>1623</v>
      </c>
      <c r="C104" s="66">
        <v>1.2</v>
      </c>
      <c r="D104" s="66">
        <v>0</v>
      </c>
      <c r="F104" s="66">
        <v>1.2</v>
      </c>
      <c r="G104" s="66"/>
    </row>
    <row r="105" spans="1:7" x14ac:dyDescent="0.25">
      <c r="A105" s="66" t="s">
        <v>697</v>
      </c>
      <c r="B105" s="83" t="s">
        <v>1624</v>
      </c>
      <c r="C105" s="66">
        <v>0.9</v>
      </c>
      <c r="D105" s="66">
        <v>0</v>
      </c>
      <c r="F105" s="66">
        <v>0.9</v>
      </c>
      <c r="G105" s="66"/>
    </row>
    <row r="106" spans="1:7" x14ac:dyDescent="0.25">
      <c r="A106" s="66" t="s">
        <v>698</v>
      </c>
      <c r="B106" s="83" t="s">
        <v>1625</v>
      </c>
      <c r="C106" s="66">
        <v>9.4</v>
      </c>
      <c r="D106" s="66">
        <v>0</v>
      </c>
      <c r="F106" s="66">
        <v>9.4</v>
      </c>
      <c r="G106" s="66"/>
    </row>
    <row r="107" spans="1:7" x14ac:dyDescent="0.25">
      <c r="A107" s="66" t="s">
        <v>699</v>
      </c>
      <c r="B107" s="83" t="s">
        <v>1626</v>
      </c>
      <c r="C107" s="66">
        <v>27.9</v>
      </c>
      <c r="D107" s="66">
        <v>0</v>
      </c>
      <c r="F107" s="66">
        <v>27.9</v>
      </c>
      <c r="G107" s="66"/>
    </row>
    <row r="108" spans="1:7" x14ac:dyDescent="0.25">
      <c r="A108" s="66" t="s">
        <v>700</v>
      </c>
      <c r="B108" s="83" t="s">
        <v>1627</v>
      </c>
      <c r="C108" s="66">
        <v>43.4</v>
      </c>
      <c r="D108" s="66">
        <v>0</v>
      </c>
      <c r="F108" s="66">
        <v>43.4</v>
      </c>
      <c r="G108" s="66"/>
    </row>
    <row r="109" spans="1:7" x14ac:dyDescent="0.25">
      <c r="A109" s="66" t="s">
        <v>701</v>
      </c>
      <c r="B109" s="83" t="s">
        <v>1628</v>
      </c>
      <c r="C109" s="66">
        <v>1.9</v>
      </c>
      <c r="D109" s="66">
        <v>0</v>
      </c>
      <c r="F109" s="66">
        <v>1.9</v>
      </c>
      <c r="G109" s="66"/>
    </row>
    <row r="110" spans="1:7" x14ac:dyDescent="0.25">
      <c r="A110" s="66" t="s">
        <v>702</v>
      </c>
      <c r="B110" s="83" t="s">
        <v>1629</v>
      </c>
      <c r="C110" s="66">
        <v>1.1000000000000001</v>
      </c>
      <c r="D110" s="66">
        <v>0</v>
      </c>
      <c r="F110" s="66">
        <v>1.1000000000000001</v>
      </c>
      <c r="G110" s="66"/>
    </row>
    <row r="111" spans="1:7" x14ac:dyDescent="0.25">
      <c r="A111" s="66" t="s">
        <v>703</v>
      </c>
      <c r="B111" s="83" t="s">
        <v>1630</v>
      </c>
      <c r="C111" s="66">
        <v>0</v>
      </c>
      <c r="D111" s="66">
        <v>0</v>
      </c>
      <c r="F111" s="66">
        <v>0</v>
      </c>
      <c r="G111" s="66"/>
    </row>
    <row r="112" spans="1:7" x14ac:dyDescent="0.25">
      <c r="A112" s="66" t="s">
        <v>704</v>
      </c>
      <c r="B112" s="83" t="s">
        <v>1631</v>
      </c>
      <c r="C112" s="66">
        <v>0.3</v>
      </c>
      <c r="D112" s="66">
        <v>0</v>
      </c>
      <c r="F112" s="66">
        <v>0.3</v>
      </c>
      <c r="G112" s="66"/>
    </row>
    <row r="113" spans="1:7" x14ac:dyDescent="0.25">
      <c r="A113" s="66" t="s">
        <v>705</v>
      </c>
      <c r="B113" s="83" t="s">
        <v>1632</v>
      </c>
      <c r="C113" s="66">
        <v>0.3</v>
      </c>
      <c r="D113" s="66">
        <v>0</v>
      </c>
      <c r="F113" s="66">
        <v>0.3</v>
      </c>
      <c r="G113" s="66"/>
    </row>
    <row r="114" spans="1:7" x14ac:dyDescent="0.25">
      <c r="A114" s="66" t="s">
        <v>706</v>
      </c>
      <c r="B114" s="83" t="s">
        <v>1633</v>
      </c>
      <c r="C114" s="66">
        <v>0.1</v>
      </c>
      <c r="D114" s="66">
        <v>0</v>
      </c>
      <c r="F114" s="66">
        <v>0.1</v>
      </c>
      <c r="G114" s="66"/>
    </row>
    <row r="115" spans="1:7" x14ac:dyDescent="0.25">
      <c r="A115" s="66" t="s">
        <v>707</v>
      </c>
      <c r="B115" s="83" t="s">
        <v>1634</v>
      </c>
      <c r="C115" s="66">
        <v>0.1</v>
      </c>
      <c r="D115" s="66">
        <v>0</v>
      </c>
      <c r="F115" s="66">
        <v>0.1</v>
      </c>
      <c r="G115" s="66"/>
    </row>
    <row r="116" spans="1:7" x14ac:dyDescent="0.25">
      <c r="A116" s="66" t="s">
        <v>708</v>
      </c>
      <c r="B116" s="83" t="s">
        <v>1635</v>
      </c>
      <c r="C116" s="66">
        <v>0.1</v>
      </c>
      <c r="D116" s="66">
        <v>0</v>
      </c>
      <c r="F116" s="66">
        <v>0.1</v>
      </c>
      <c r="G116" s="66"/>
    </row>
    <row r="117" spans="1:7" x14ac:dyDescent="0.25">
      <c r="A117" s="66" t="s">
        <v>709</v>
      </c>
      <c r="B117" s="83" t="s">
        <v>1636</v>
      </c>
      <c r="C117" s="66">
        <v>0</v>
      </c>
      <c r="D117" s="66">
        <v>0</v>
      </c>
      <c r="F117" s="66">
        <v>0</v>
      </c>
      <c r="G117" s="66"/>
    </row>
    <row r="118" spans="1:7" x14ac:dyDescent="0.25">
      <c r="A118" s="66" t="s">
        <v>710</v>
      </c>
      <c r="B118" s="83" t="s">
        <v>1637</v>
      </c>
      <c r="C118" s="66">
        <v>0</v>
      </c>
      <c r="D118" s="66">
        <v>0</v>
      </c>
      <c r="F118" s="66">
        <v>0</v>
      </c>
      <c r="G118" s="66"/>
    </row>
    <row r="119" spans="1:7" x14ac:dyDescent="0.25">
      <c r="A119" s="66" t="s">
        <v>711</v>
      </c>
      <c r="B119" s="83" t="s">
        <v>691</v>
      </c>
      <c r="C119" s="66" t="s">
        <v>1428</v>
      </c>
      <c r="D119" s="66" t="s">
        <v>1428</v>
      </c>
      <c r="F119" s="66">
        <v>0</v>
      </c>
      <c r="G119" s="66"/>
    </row>
    <row r="120" spans="1:7" x14ac:dyDescent="0.25">
      <c r="A120" s="66" t="s">
        <v>712</v>
      </c>
      <c r="B120" s="83" t="s">
        <v>691</v>
      </c>
      <c r="C120" s="66" t="s">
        <v>1428</v>
      </c>
      <c r="D120" s="66" t="s">
        <v>1428</v>
      </c>
      <c r="F120" s="66">
        <v>0</v>
      </c>
      <c r="G120" s="66"/>
    </row>
    <row r="121" spans="1:7" x14ac:dyDescent="0.25">
      <c r="A121" s="66" t="s">
        <v>713</v>
      </c>
      <c r="B121" s="83" t="s">
        <v>691</v>
      </c>
      <c r="C121" s="66" t="s">
        <v>1428</v>
      </c>
      <c r="D121" s="66" t="s">
        <v>1428</v>
      </c>
      <c r="F121" s="66">
        <v>0</v>
      </c>
      <c r="G121" s="66"/>
    </row>
    <row r="122" spans="1:7" x14ac:dyDescent="0.25">
      <c r="A122" s="66" t="s">
        <v>714</v>
      </c>
      <c r="B122" s="83" t="s">
        <v>691</v>
      </c>
      <c r="C122" s="66" t="s">
        <v>1428</v>
      </c>
      <c r="D122" s="66" t="s">
        <v>1428</v>
      </c>
      <c r="F122" s="66">
        <v>0</v>
      </c>
      <c r="G122" s="66"/>
    </row>
    <row r="123" spans="1:7" x14ac:dyDescent="0.25">
      <c r="A123" s="66" t="s">
        <v>715</v>
      </c>
      <c r="B123" s="83" t="s">
        <v>691</v>
      </c>
      <c r="C123" s="66" t="s">
        <v>1428</v>
      </c>
      <c r="D123" s="66" t="s">
        <v>1428</v>
      </c>
      <c r="F123" s="66">
        <v>0</v>
      </c>
      <c r="G123" s="66"/>
    </row>
    <row r="124" spans="1:7" x14ac:dyDescent="0.25">
      <c r="A124" s="66" t="s">
        <v>716</v>
      </c>
      <c r="B124" s="83" t="s">
        <v>691</v>
      </c>
      <c r="C124" s="66" t="s">
        <v>1428</v>
      </c>
      <c r="D124" s="66" t="s">
        <v>1428</v>
      </c>
      <c r="F124" s="66">
        <v>0</v>
      </c>
      <c r="G124" s="66"/>
    </row>
    <row r="125" spans="1:7" x14ac:dyDescent="0.25">
      <c r="A125" s="66" t="s">
        <v>717</v>
      </c>
      <c r="B125" s="83" t="s">
        <v>691</v>
      </c>
      <c r="C125" s="66" t="s">
        <v>1428</v>
      </c>
      <c r="D125" s="66" t="s">
        <v>1428</v>
      </c>
      <c r="F125" s="66">
        <v>0</v>
      </c>
      <c r="G125" s="66"/>
    </row>
    <row r="126" spans="1:7" x14ac:dyDescent="0.25">
      <c r="A126" s="66" t="s">
        <v>718</v>
      </c>
      <c r="B126" s="83" t="s">
        <v>691</v>
      </c>
      <c r="C126" s="66" t="s">
        <v>1428</v>
      </c>
      <c r="D126" s="66" t="s">
        <v>1428</v>
      </c>
      <c r="F126" s="66">
        <v>0</v>
      </c>
      <c r="G126" s="66"/>
    </row>
    <row r="127" spans="1:7" x14ac:dyDescent="0.25">
      <c r="A127" s="66" t="s">
        <v>719</v>
      </c>
      <c r="B127" s="83" t="s">
        <v>691</v>
      </c>
      <c r="C127" s="66" t="s">
        <v>1428</v>
      </c>
      <c r="D127" s="66" t="s">
        <v>1428</v>
      </c>
      <c r="F127" s="66">
        <v>0</v>
      </c>
      <c r="G127" s="66"/>
    </row>
    <row r="128" spans="1:7" x14ac:dyDescent="0.25">
      <c r="A128" s="66" t="s">
        <v>720</v>
      </c>
      <c r="B128" s="83" t="s">
        <v>691</v>
      </c>
      <c r="C128" s="66" t="s">
        <v>1428</v>
      </c>
      <c r="D128" s="66" t="s">
        <v>1428</v>
      </c>
      <c r="F128" s="66">
        <v>0</v>
      </c>
      <c r="G128" s="66"/>
    </row>
    <row r="129" spans="1:7" x14ac:dyDescent="0.25">
      <c r="A129" s="66" t="s">
        <v>721</v>
      </c>
      <c r="B129" s="83" t="s">
        <v>691</v>
      </c>
      <c r="C129" s="66" t="s">
        <v>1428</v>
      </c>
      <c r="D129" s="66" t="s">
        <v>1428</v>
      </c>
      <c r="F129" s="66">
        <v>0</v>
      </c>
      <c r="G129" s="66"/>
    </row>
    <row r="130" spans="1:7" ht="15" customHeight="1" x14ac:dyDescent="0.25">
      <c r="A130" s="85"/>
      <c r="B130" s="86" t="s">
        <v>722</v>
      </c>
      <c r="C130" s="85" t="s">
        <v>595</v>
      </c>
      <c r="D130" s="85" t="s">
        <v>596</v>
      </c>
      <c r="E130" s="87"/>
      <c r="F130" s="88" t="s">
        <v>561</v>
      </c>
      <c r="G130" s="88"/>
    </row>
    <row r="131" spans="1:7" x14ac:dyDescent="0.25">
      <c r="A131" s="66" t="s">
        <v>723</v>
      </c>
      <c r="B131" s="66" t="s">
        <v>724</v>
      </c>
      <c r="C131" s="66">
        <v>0</v>
      </c>
      <c r="D131" s="66">
        <v>0</v>
      </c>
      <c r="E131" s="64"/>
      <c r="F131" s="66">
        <v>0</v>
      </c>
    </row>
    <row r="132" spans="1:7" x14ac:dyDescent="0.25">
      <c r="A132" s="66" t="s">
        <v>725</v>
      </c>
      <c r="B132" s="66" t="s">
        <v>726</v>
      </c>
      <c r="C132" s="66">
        <v>100</v>
      </c>
      <c r="D132" s="66">
        <v>0</v>
      </c>
      <c r="E132" s="64"/>
      <c r="F132" s="66">
        <v>100</v>
      </c>
    </row>
    <row r="133" spans="1:7" x14ac:dyDescent="0.25">
      <c r="A133" s="66" t="s">
        <v>727</v>
      </c>
      <c r="B133" s="66" t="s">
        <v>159</v>
      </c>
      <c r="C133" s="66">
        <v>0</v>
      </c>
      <c r="D133" s="66">
        <v>0</v>
      </c>
      <c r="E133" s="64"/>
      <c r="F133" s="66">
        <v>0</v>
      </c>
    </row>
    <row r="134" spans="1:7" hidden="1" outlineLevel="1" x14ac:dyDescent="0.25">
      <c r="A134" s="66" t="s">
        <v>728</v>
      </c>
      <c r="E134" s="64"/>
      <c r="F134" s="66">
        <f>SUM(F99:F117)</f>
        <v>99.699999999999974</v>
      </c>
    </row>
    <row r="135" spans="1:7" hidden="1" outlineLevel="1" x14ac:dyDescent="0.25">
      <c r="A135" s="66" t="s">
        <v>729</v>
      </c>
      <c r="E135" s="64"/>
    </row>
    <row r="136" spans="1:7" hidden="1" outlineLevel="1" x14ac:dyDescent="0.25">
      <c r="A136" s="66" t="s">
        <v>730</v>
      </c>
      <c r="E136" s="64"/>
    </row>
    <row r="137" spans="1:7" hidden="1" outlineLevel="1" x14ac:dyDescent="0.25">
      <c r="A137" s="66" t="s">
        <v>731</v>
      </c>
      <c r="E137" s="64"/>
    </row>
    <row r="138" spans="1:7" hidden="1" outlineLevel="1" x14ac:dyDescent="0.25">
      <c r="A138" s="66" t="s">
        <v>732</v>
      </c>
      <c r="E138" s="64"/>
    </row>
    <row r="139" spans="1:7" hidden="1" outlineLevel="1" x14ac:dyDescent="0.25">
      <c r="A139" s="66" t="s">
        <v>733</v>
      </c>
      <c r="E139" s="64"/>
    </row>
    <row r="140" spans="1:7" ht="15" customHeight="1" collapsed="1" x14ac:dyDescent="0.25">
      <c r="A140" s="85"/>
      <c r="B140" s="86" t="s">
        <v>734</v>
      </c>
      <c r="C140" s="85" t="s">
        <v>595</v>
      </c>
      <c r="D140" s="85" t="s">
        <v>596</v>
      </c>
      <c r="E140" s="87"/>
      <c r="F140" s="88" t="s">
        <v>561</v>
      </c>
      <c r="G140" s="88"/>
    </row>
    <row r="141" spans="1:7" x14ac:dyDescent="0.25">
      <c r="A141" s="66" t="s">
        <v>735</v>
      </c>
      <c r="B141" s="66" t="s">
        <v>736</v>
      </c>
      <c r="C141" s="169">
        <v>1</v>
      </c>
      <c r="D141" s="66">
        <v>0</v>
      </c>
      <c r="E141" s="64"/>
      <c r="F141" s="169">
        <v>1</v>
      </c>
    </row>
    <row r="142" spans="1:7" x14ac:dyDescent="0.25">
      <c r="A142" s="66" t="s">
        <v>737</v>
      </c>
      <c r="B142" s="66" t="s">
        <v>738</v>
      </c>
      <c r="C142" s="66">
        <v>74.099999999999994</v>
      </c>
      <c r="D142" s="66">
        <v>0</v>
      </c>
      <c r="E142" s="64"/>
      <c r="F142" s="66">
        <v>74.099999999999994</v>
      </c>
    </row>
    <row r="143" spans="1:7" x14ac:dyDescent="0.25">
      <c r="A143" s="66" t="s">
        <v>739</v>
      </c>
      <c r="B143" s="66" t="s">
        <v>159</v>
      </c>
      <c r="C143" s="66">
        <v>24.9</v>
      </c>
      <c r="D143" s="66">
        <v>0</v>
      </c>
      <c r="E143" s="64"/>
      <c r="F143" s="66">
        <v>24.9</v>
      </c>
    </row>
    <row r="144" spans="1:7" hidden="1" outlineLevel="1" x14ac:dyDescent="0.25">
      <c r="A144" s="66" t="s">
        <v>740</v>
      </c>
      <c r="C144" s="66" t="s">
        <v>95</v>
      </c>
      <c r="D144" s="66" t="s">
        <v>95</v>
      </c>
      <c r="E144" s="64"/>
      <c r="F144" s="66" t="s">
        <v>95</v>
      </c>
    </row>
    <row r="145" spans="1:7" hidden="1" outlineLevel="1" x14ac:dyDescent="0.25">
      <c r="A145" s="66" t="s">
        <v>741</v>
      </c>
      <c r="E145" s="64"/>
    </row>
    <row r="146" spans="1:7" hidden="1" outlineLevel="1" x14ac:dyDescent="0.25">
      <c r="A146" s="66" t="s">
        <v>742</v>
      </c>
      <c r="E146" s="64"/>
    </row>
    <row r="147" spans="1:7" hidden="1" outlineLevel="1" x14ac:dyDescent="0.25">
      <c r="A147" s="66" t="s">
        <v>743</v>
      </c>
      <c r="E147" s="64"/>
    </row>
    <row r="148" spans="1:7" hidden="1" outlineLevel="1" x14ac:dyDescent="0.25">
      <c r="A148" s="66" t="s">
        <v>744</v>
      </c>
      <c r="E148" s="64"/>
    </row>
    <row r="149" spans="1:7" hidden="1" outlineLevel="1" x14ac:dyDescent="0.25">
      <c r="A149" s="66" t="s">
        <v>745</v>
      </c>
      <c r="E149" s="64"/>
    </row>
    <row r="150" spans="1:7" ht="15" customHeight="1" collapsed="1" x14ac:dyDescent="0.25">
      <c r="A150" s="85"/>
      <c r="B150" s="86" t="s">
        <v>746</v>
      </c>
      <c r="C150" s="85" t="s">
        <v>595</v>
      </c>
      <c r="D150" s="85" t="s">
        <v>596</v>
      </c>
      <c r="E150" s="87"/>
      <c r="F150" s="88" t="s">
        <v>561</v>
      </c>
      <c r="G150" s="88"/>
    </row>
    <row r="151" spans="1:7" x14ac:dyDescent="0.25">
      <c r="A151" s="66" t="s">
        <v>747</v>
      </c>
      <c r="B151" s="62" t="s">
        <v>748</v>
      </c>
      <c r="C151" s="66">
        <v>14.5</v>
      </c>
      <c r="D151" s="66">
        <v>0</v>
      </c>
      <c r="E151" s="64"/>
      <c r="F151" s="66">
        <v>14.5</v>
      </c>
    </row>
    <row r="152" spans="1:7" x14ac:dyDescent="0.25">
      <c r="A152" s="66" t="s">
        <v>749</v>
      </c>
      <c r="B152" s="62" t="s">
        <v>750</v>
      </c>
      <c r="C152" s="66">
        <v>24.1</v>
      </c>
      <c r="D152" s="66">
        <v>0</v>
      </c>
      <c r="E152" s="64"/>
      <c r="F152" s="66">
        <v>24.1</v>
      </c>
    </row>
    <row r="153" spans="1:7" x14ac:dyDescent="0.25">
      <c r="A153" s="66" t="s">
        <v>751</v>
      </c>
      <c r="B153" s="62" t="s">
        <v>752</v>
      </c>
      <c r="C153" s="66">
        <v>19.100000000000001</v>
      </c>
      <c r="D153" s="66">
        <v>0</v>
      </c>
      <c r="F153" s="66">
        <v>19.100000000000001</v>
      </c>
    </row>
    <row r="154" spans="1:7" x14ac:dyDescent="0.25">
      <c r="A154" s="66" t="s">
        <v>753</v>
      </c>
      <c r="B154" s="62" t="s">
        <v>754</v>
      </c>
      <c r="C154" s="66">
        <v>19.899999999999999</v>
      </c>
      <c r="D154" s="66">
        <v>0</v>
      </c>
      <c r="F154" s="66">
        <v>19.899999999999999</v>
      </c>
    </row>
    <row r="155" spans="1:7" x14ac:dyDescent="0.25">
      <c r="A155" s="66" t="s">
        <v>755</v>
      </c>
      <c r="B155" s="62" t="s">
        <v>756</v>
      </c>
      <c r="C155" s="66">
        <v>22.4</v>
      </c>
      <c r="D155" s="66">
        <v>0</v>
      </c>
      <c r="F155" s="66">
        <v>22.4</v>
      </c>
    </row>
    <row r="156" spans="1:7" hidden="1" outlineLevel="1" x14ac:dyDescent="0.25">
      <c r="A156" s="66" t="s">
        <v>757</v>
      </c>
      <c r="B156" s="62"/>
    </row>
    <row r="157" spans="1:7" hidden="1" outlineLevel="1" x14ac:dyDescent="0.25">
      <c r="A157" s="66" t="s">
        <v>758</v>
      </c>
      <c r="B157" s="62"/>
    </row>
    <row r="158" spans="1:7" hidden="1" outlineLevel="1" x14ac:dyDescent="0.25">
      <c r="A158" s="66" t="s">
        <v>759</v>
      </c>
      <c r="B158" s="62"/>
    </row>
    <row r="159" spans="1:7" hidden="1" outlineLevel="1" x14ac:dyDescent="0.25">
      <c r="A159" s="66" t="s">
        <v>760</v>
      </c>
      <c r="B159" s="62"/>
    </row>
    <row r="160" spans="1:7" ht="15" customHeight="1" collapsed="1" x14ac:dyDescent="0.25">
      <c r="A160" s="85"/>
      <c r="B160" s="86" t="s">
        <v>761</v>
      </c>
      <c r="C160" s="85" t="s">
        <v>595</v>
      </c>
      <c r="D160" s="85" t="s">
        <v>596</v>
      </c>
      <c r="E160" s="87"/>
      <c r="F160" s="88" t="s">
        <v>561</v>
      </c>
      <c r="G160" s="88"/>
    </row>
    <row r="161" spans="1:7" x14ac:dyDescent="0.25">
      <c r="A161" s="66" t="s">
        <v>762</v>
      </c>
      <c r="B161" s="66" t="s">
        <v>763</v>
      </c>
      <c r="C161" s="66">
        <v>0</v>
      </c>
      <c r="D161" s="66">
        <v>0</v>
      </c>
      <c r="E161" s="64"/>
      <c r="F161" s="66">
        <v>0</v>
      </c>
    </row>
    <row r="162" spans="1:7" hidden="1" outlineLevel="1" x14ac:dyDescent="0.25">
      <c r="A162" s="66" t="s">
        <v>764</v>
      </c>
      <c r="E162" s="64"/>
    </row>
    <row r="163" spans="1:7" hidden="1" outlineLevel="1" x14ac:dyDescent="0.25">
      <c r="A163" s="66" t="s">
        <v>765</v>
      </c>
      <c r="E163" s="64"/>
    </row>
    <row r="164" spans="1:7" hidden="1" outlineLevel="1" x14ac:dyDescent="0.25">
      <c r="A164" s="66" t="s">
        <v>766</v>
      </c>
      <c r="E164" s="64"/>
    </row>
    <row r="165" spans="1:7" hidden="1" outlineLevel="1" x14ac:dyDescent="0.25">
      <c r="A165" s="66" t="s">
        <v>767</v>
      </c>
      <c r="E165" s="64"/>
    </row>
    <row r="166" spans="1:7" ht="18.75" collapsed="1" x14ac:dyDescent="0.25">
      <c r="A166" s="119"/>
      <c r="B166" s="120" t="s">
        <v>558</v>
      </c>
      <c r="C166" s="119"/>
      <c r="D166" s="119"/>
      <c r="E166" s="119"/>
      <c r="F166" s="121"/>
      <c r="G166" s="121"/>
    </row>
    <row r="167" spans="1:7" ht="15" customHeight="1" x14ac:dyDescent="0.25">
      <c r="A167" s="85"/>
      <c r="B167" s="86" t="s">
        <v>768</v>
      </c>
      <c r="C167" s="85" t="s">
        <v>769</v>
      </c>
      <c r="D167" s="85" t="s">
        <v>770</v>
      </c>
      <c r="E167" s="87"/>
      <c r="F167" s="85" t="s">
        <v>595</v>
      </c>
      <c r="G167" s="85" t="s">
        <v>771</v>
      </c>
    </row>
    <row r="168" spans="1:7" x14ac:dyDescent="0.25">
      <c r="A168" s="66" t="s">
        <v>772</v>
      </c>
      <c r="B168" s="83" t="s">
        <v>773</v>
      </c>
      <c r="C168" s="66">
        <v>1275</v>
      </c>
      <c r="D168" s="80">
        <v>23012</v>
      </c>
      <c r="E168" s="80"/>
      <c r="F168" s="99"/>
      <c r="G168" s="99"/>
    </row>
    <row r="169" spans="1:7" x14ac:dyDescent="0.25">
      <c r="A169" s="80"/>
      <c r="B169" s="122"/>
      <c r="C169" s="80"/>
      <c r="D169" s="80"/>
      <c r="E169" s="80"/>
      <c r="F169" s="99"/>
      <c r="G169" s="99"/>
    </row>
    <row r="170" spans="1:7" x14ac:dyDescent="0.25">
      <c r="B170" s="83" t="s">
        <v>774</v>
      </c>
      <c r="C170" s="80"/>
      <c r="D170" s="80"/>
      <c r="E170" s="80"/>
      <c r="F170" s="99"/>
      <c r="G170" s="99"/>
    </row>
    <row r="171" spans="1:7" x14ac:dyDescent="0.25">
      <c r="A171" s="66" t="s">
        <v>775</v>
      </c>
      <c r="B171" s="83" t="s">
        <v>1638</v>
      </c>
      <c r="E171" s="80"/>
      <c r="F171" s="92"/>
      <c r="G171" s="92"/>
    </row>
    <row r="172" spans="1:7" x14ac:dyDescent="0.25">
      <c r="A172" s="66" t="s">
        <v>776</v>
      </c>
      <c r="B172" s="83" t="s">
        <v>1639</v>
      </c>
      <c r="C172" s="66">
        <v>5096</v>
      </c>
      <c r="D172" s="66">
        <v>10356</v>
      </c>
      <c r="E172" s="80"/>
      <c r="F172" s="92">
        <f t="shared" ref="F172:F194" si="1">IF($C$195=0,"",IF(C172="[for completion]","",C172/$C$195))</f>
        <v>0.17375294077534181</v>
      </c>
      <c r="G172" s="92">
        <f t="shared" ref="G172:G194" si="2">IF($D$195=0,"",IF(D172="[for completion]","",D172/$D$195))</f>
        <v>0.45002607335303318</v>
      </c>
    </row>
    <row r="173" spans="1:7" x14ac:dyDescent="0.25">
      <c r="A173" s="66" t="s">
        <v>777</v>
      </c>
      <c r="B173" s="83" t="s">
        <v>1640</v>
      </c>
      <c r="C173" s="66">
        <v>12140</v>
      </c>
      <c r="D173" s="66">
        <v>8396</v>
      </c>
      <c r="E173" s="80"/>
      <c r="F173" s="92">
        <f t="shared" si="1"/>
        <v>0.41392478434314162</v>
      </c>
      <c r="G173" s="92">
        <f t="shared" si="2"/>
        <v>0.36485312011124632</v>
      </c>
    </row>
    <row r="174" spans="1:7" x14ac:dyDescent="0.25">
      <c r="A174" s="66" t="s">
        <v>778</v>
      </c>
      <c r="B174" s="83" t="s">
        <v>1641</v>
      </c>
      <c r="C174" s="66">
        <v>7261</v>
      </c>
      <c r="D174" s="66">
        <v>3025</v>
      </c>
      <c r="E174" s="80"/>
      <c r="F174" s="92">
        <f t="shared" si="1"/>
        <v>0.24757066384806847</v>
      </c>
      <c r="G174" s="92">
        <f t="shared" si="2"/>
        <v>0.13145315487571702</v>
      </c>
    </row>
    <row r="175" spans="1:7" x14ac:dyDescent="0.25">
      <c r="A175" s="66" t="s">
        <v>779</v>
      </c>
      <c r="B175" s="83" t="s">
        <v>1642</v>
      </c>
      <c r="C175" s="66">
        <v>2815</v>
      </c>
      <c r="D175" s="66">
        <v>832</v>
      </c>
      <c r="E175" s="80"/>
      <c r="F175" s="92">
        <f t="shared" si="1"/>
        <v>9.5980087967540664E-2</v>
      </c>
      <c r="G175" s="92">
        <f t="shared" si="2"/>
        <v>3.6155049539370765E-2</v>
      </c>
    </row>
    <row r="176" spans="1:7" x14ac:dyDescent="0.25">
      <c r="A176" s="66" t="s">
        <v>780</v>
      </c>
      <c r="B176" s="83" t="s">
        <v>1643</v>
      </c>
      <c r="C176" s="66">
        <v>1090</v>
      </c>
      <c r="D176" s="66">
        <v>249</v>
      </c>
      <c r="E176" s="80"/>
      <c r="F176" s="92">
        <f t="shared" si="1"/>
        <v>3.7164581131303491E-2</v>
      </c>
      <c r="G176" s="92">
        <f t="shared" si="2"/>
        <v>1.0820441508778028E-2</v>
      </c>
    </row>
    <row r="177" spans="1:7" x14ac:dyDescent="0.25">
      <c r="A177" s="66" t="s">
        <v>781</v>
      </c>
      <c r="B177" s="83" t="s">
        <v>1644</v>
      </c>
      <c r="C177" s="66">
        <v>927</v>
      </c>
      <c r="D177" s="66">
        <v>154</v>
      </c>
      <c r="E177" s="80"/>
      <c r="F177" s="92">
        <f t="shared" si="1"/>
        <v>3.1606941934603977E-2</v>
      </c>
      <c r="G177" s="92">
        <f t="shared" si="2"/>
        <v>6.6921606118546849E-3</v>
      </c>
    </row>
    <row r="178" spans="1:7" x14ac:dyDescent="0.25">
      <c r="A178" s="66" t="s">
        <v>782</v>
      </c>
      <c r="B178" s="83"/>
      <c r="E178" s="80"/>
      <c r="F178" s="92"/>
      <c r="G178" s="92"/>
    </row>
    <row r="179" spans="1:7" x14ac:dyDescent="0.25">
      <c r="A179" s="66" t="s">
        <v>783</v>
      </c>
      <c r="B179" s="83" t="s">
        <v>1645</v>
      </c>
      <c r="E179" s="80"/>
      <c r="F179" s="92"/>
      <c r="G179" s="92"/>
    </row>
    <row r="180" spans="1:7" x14ac:dyDescent="0.25">
      <c r="A180" s="66" t="s">
        <v>784</v>
      </c>
      <c r="B180" s="83" t="s">
        <v>1646</v>
      </c>
      <c r="C180" s="66">
        <v>0</v>
      </c>
      <c r="D180" s="66">
        <v>0</v>
      </c>
      <c r="E180" s="83"/>
      <c r="F180" s="92">
        <f t="shared" si="1"/>
        <v>0</v>
      </c>
      <c r="G180" s="92">
        <f t="shared" si="2"/>
        <v>0</v>
      </c>
    </row>
    <row r="181" spans="1:7" x14ac:dyDescent="0.25">
      <c r="A181" s="66" t="s">
        <v>785</v>
      </c>
      <c r="B181" s="83" t="s">
        <v>1647</v>
      </c>
      <c r="C181" s="66">
        <v>0</v>
      </c>
      <c r="D181" s="66">
        <v>0</v>
      </c>
      <c r="E181" s="83"/>
      <c r="F181" s="92">
        <f t="shared" si="1"/>
        <v>0</v>
      </c>
      <c r="G181" s="92">
        <f t="shared" si="2"/>
        <v>0</v>
      </c>
    </row>
    <row r="182" spans="1:7" x14ac:dyDescent="0.25">
      <c r="A182" s="66" t="s">
        <v>786</v>
      </c>
      <c r="B182" s="83" t="s">
        <v>1648</v>
      </c>
      <c r="C182" s="66">
        <v>0</v>
      </c>
      <c r="D182" s="66">
        <v>0</v>
      </c>
      <c r="E182" s="83"/>
      <c r="F182" s="92">
        <f t="shared" si="1"/>
        <v>0</v>
      </c>
      <c r="G182" s="92">
        <f t="shared" si="2"/>
        <v>0</v>
      </c>
    </row>
    <row r="183" spans="1:7" x14ac:dyDescent="0.25">
      <c r="A183" s="66" t="s">
        <v>787</v>
      </c>
      <c r="B183" s="83" t="s">
        <v>1649</v>
      </c>
      <c r="C183" s="66">
        <v>0</v>
      </c>
      <c r="D183" s="66">
        <v>0</v>
      </c>
      <c r="E183" s="83"/>
      <c r="F183" s="92">
        <f t="shared" si="1"/>
        <v>0</v>
      </c>
      <c r="G183" s="92">
        <f t="shared" si="2"/>
        <v>0</v>
      </c>
    </row>
    <row r="184" spans="1:7" x14ac:dyDescent="0.25">
      <c r="A184" s="66" t="s">
        <v>788</v>
      </c>
      <c r="B184" s="83" t="s">
        <v>1650</v>
      </c>
      <c r="C184" s="66">
        <v>0</v>
      </c>
      <c r="D184" s="66">
        <v>0</v>
      </c>
      <c r="E184" s="83"/>
      <c r="F184" s="92">
        <f t="shared" si="1"/>
        <v>0</v>
      </c>
      <c r="G184" s="92">
        <f t="shared" si="2"/>
        <v>0</v>
      </c>
    </row>
    <row r="185" spans="1:7" x14ac:dyDescent="0.25">
      <c r="A185" s="66" t="s">
        <v>789</v>
      </c>
      <c r="B185" s="83" t="s">
        <v>1651</v>
      </c>
      <c r="C185" s="66">
        <v>0</v>
      </c>
      <c r="D185" s="66">
        <v>0</v>
      </c>
      <c r="E185" s="83"/>
      <c r="F185" s="92">
        <f t="shared" si="1"/>
        <v>0</v>
      </c>
      <c r="G185" s="92">
        <f t="shared" si="2"/>
        <v>0</v>
      </c>
    </row>
    <row r="186" spans="1:7" x14ac:dyDescent="0.25">
      <c r="A186" s="66" t="s">
        <v>790</v>
      </c>
      <c r="B186" s="83" t="s">
        <v>691</v>
      </c>
      <c r="C186" s="66">
        <v>0</v>
      </c>
      <c r="D186" s="66">
        <v>0</v>
      </c>
      <c r="F186" s="92">
        <f t="shared" si="1"/>
        <v>0</v>
      </c>
      <c r="G186" s="92">
        <f t="shared" si="2"/>
        <v>0</v>
      </c>
    </row>
    <row r="187" spans="1:7" x14ac:dyDescent="0.25">
      <c r="A187" s="66" t="s">
        <v>791</v>
      </c>
      <c r="B187" s="83" t="s">
        <v>691</v>
      </c>
      <c r="C187" s="66">
        <v>0</v>
      </c>
      <c r="D187" s="66">
        <v>0</v>
      </c>
      <c r="E187" s="103"/>
      <c r="F187" s="92">
        <f t="shared" si="1"/>
        <v>0</v>
      </c>
      <c r="G187" s="92">
        <f t="shared" si="2"/>
        <v>0</v>
      </c>
    </row>
    <row r="188" spans="1:7" x14ac:dyDescent="0.25">
      <c r="A188" s="66" t="s">
        <v>792</v>
      </c>
      <c r="B188" s="83" t="s">
        <v>691</v>
      </c>
      <c r="C188" s="66">
        <v>0</v>
      </c>
      <c r="D188" s="66">
        <v>0</v>
      </c>
      <c r="E188" s="103"/>
      <c r="F188" s="92">
        <f t="shared" si="1"/>
        <v>0</v>
      </c>
      <c r="G188" s="92">
        <f t="shared" si="2"/>
        <v>0</v>
      </c>
    </row>
    <row r="189" spans="1:7" x14ac:dyDescent="0.25">
      <c r="A189" s="66" t="s">
        <v>793</v>
      </c>
      <c r="B189" s="83" t="s">
        <v>691</v>
      </c>
      <c r="C189" s="66">
        <v>0</v>
      </c>
      <c r="D189" s="66">
        <v>0</v>
      </c>
      <c r="E189" s="103"/>
      <c r="F189" s="92">
        <f t="shared" si="1"/>
        <v>0</v>
      </c>
      <c r="G189" s="92">
        <f t="shared" si="2"/>
        <v>0</v>
      </c>
    </row>
    <row r="190" spans="1:7" x14ac:dyDescent="0.25">
      <c r="A190" s="66" t="s">
        <v>794</v>
      </c>
      <c r="B190" s="83" t="s">
        <v>691</v>
      </c>
      <c r="C190" s="66">
        <v>0</v>
      </c>
      <c r="D190" s="66">
        <v>0</v>
      </c>
      <c r="E190" s="103"/>
      <c r="F190" s="92">
        <f t="shared" si="1"/>
        <v>0</v>
      </c>
      <c r="G190" s="92">
        <f t="shared" si="2"/>
        <v>0</v>
      </c>
    </row>
    <row r="191" spans="1:7" x14ac:dyDescent="0.25">
      <c r="A191" s="66" t="s">
        <v>795</v>
      </c>
      <c r="B191" s="83" t="s">
        <v>691</v>
      </c>
      <c r="C191" s="66">
        <v>0</v>
      </c>
      <c r="D191" s="66">
        <v>0</v>
      </c>
      <c r="E191" s="103"/>
      <c r="F191" s="92">
        <f t="shared" si="1"/>
        <v>0</v>
      </c>
      <c r="G191" s="92">
        <f t="shared" si="2"/>
        <v>0</v>
      </c>
    </row>
    <row r="192" spans="1:7" x14ac:dyDescent="0.25">
      <c r="A192" s="66" t="s">
        <v>796</v>
      </c>
      <c r="B192" s="83" t="s">
        <v>691</v>
      </c>
      <c r="C192" s="66">
        <v>0</v>
      </c>
      <c r="D192" s="66">
        <v>0</v>
      </c>
      <c r="E192" s="103"/>
      <c r="F192" s="92">
        <f t="shared" si="1"/>
        <v>0</v>
      </c>
      <c r="G192" s="92">
        <f t="shared" si="2"/>
        <v>0</v>
      </c>
    </row>
    <row r="193" spans="1:7" x14ac:dyDescent="0.25">
      <c r="A193" s="66" t="s">
        <v>797</v>
      </c>
      <c r="B193" s="83" t="s">
        <v>691</v>
      </c>
      <c r="C193" s="66">
        <v>0</v>
      </c>
      <c r="D193" s="66">
        <v>0</v>
      </c>
      <c r="E193" s="103"/>
      <c r="F193" s="92">
        <f t="shared" si="1"/>
        <v>0</v>
      </c>
      <c r="G193" s="92">
        <f t="shared" si="2"/>
        <v>0</v>
      </c>
    </row>
    <row r="194" spans="1:7" x14ac:dyDescent="0.25">
      <c r="A194" s="66" t="s">
        <v>798</v>
      </c>
      <c r="B194" s="83" t="s">
        <v>691</v>
      </c>
      <c r="C194" s="66">
        <v>0</v>
      </c>
      <c r="D194" s="66">
        <v>0</v>
      </c>
      <c r="E194" s="103"/>
      <c r="F194" s="92">
        <f t="shared" si="1"/>
        <v>0</v>
      </c>
      <c r="G194" s="92">
        <f t="shared" si="2"/>
        <v>0</v>
      </c>
    </row>
    <row r="195" spans="1:7" x14ac:dyDescent="0.25">
      <c r="A195" s="66" t="s">
        <v>799</v>
      </c>
      <c r="B195" s="93" t="s">
        <v>161</v>
      </c>
      <c r="C195" s="83">
        <f>SUM(C171:C194)</f>
        <v>29329</v>
      </c>
      <c r="D195" s="83">
        <f>SUM(D171:D194)</f>
        <v>23012</v>
      </c>
      <c r="E195" s="103"/>
      <c r="F195" s="94">
        <f>SUM(F171:F194)</f>
        <v>1</v>
      </c>
      <c r="G195" s="94">
        <f>SUM(G171:G194)</f>
        <v>1</v>
      </c>
    </row>
    <row r="196" spans="1:7" ht="15" customHeight="1" x14ac:dyDescent="0.25">
      <c r="A196" s="85"/>
      <c r="B196" s="86" t="s">
        <v>800</v>
      </c>
      <c r="C196" s="85" t="s">
        <v>769</v>
      </c>
      <c r="D196" s="85" t="s">
        <v>770</v>
      </c>
      <c r="E196" s="87"/>
      <c r="F196" s="85" t="s">
        <v>595</v>
      </c>
      <c r="G196" s="85" t="s">
        <v>771</v>
      </c>
    </row>
    <row r="197" spans="1:7" x14ac:dyDescent="0.25">
      <c r="A197" s="66" t="s">
        <v>801</v>
      </c>
      <c r="B197" s="66" t="s">
        <v>802</v>
      </c>
      <c r="C197" s="123">
        <v>0.60799999999999998</v>
      </c>
      <c r="G197" s="66"/>
    </row>
    <row r="198" spans="1:7" x14ac:dyDescent="0.25">
      <c r="G198" s="66"/>
    </row>
    <row r="199" spans="1:7" x14ac:dyDescent="0.25">
      <c r="B199" s="83" t="s">
        <v>803</v>
      </c>
      <c r="G199" s="66"/>
    </row>
    <row r="200" spans="1:7" x14ac:dyDescent="0.25">
      <c r="A200" s="66" t="s">
        <v>804</v>
      </c>
      <c r="B200" s="66" t="s">
        <v>805</v>
      </c>
      <c r="C200" s="66">
        <v>2990</v>
      </c>
      <c r="D200" s="66">
        <v>4853</v>
      </c>
      <c r="F200" s="92">
        <f t="shared" ref="F200:F214" si="3">IF($C$208=0,"",IF(C200="[for completion]","",C200/$C$208))</f>
        <v>0.10194687851614442</v>
      </c>
      <c r="G200" s="92">
        <f t="shared" ref="G200:G214" si="4">IF($D$208=0,"",IF(D200="[for completion]","",D200/$D$208))</f>
        <v>0.21088997045019989</v>
      </c>
    </row>
    <row r="201" spans="1:7" x14ac:dyDescent="0.25">
      <c r="A201" s="66" t="s">
        <v>806</v>
      </c>
      <c r="B201" s="66" t="s">
        <v>807</v>
      </c>
      <c r="C201" s="66">
        <v>2797</v>
      </c>
      <c r="D201" s="66">
        <v>2546</v>
      </c>
      <c r="F201" s="92">
        <f t="shared" si="3"/>
        <v>9.5366360939684272E-2</v>
      </c>
      <c r="G201" s="92">
        <f t="shared" si="4"/>
        <v>0.11063792803754563</v>
      </c>
    </row>
    <row r="202" spans="1:7" x14ac:dyDescent="0.25">
      <c r="A202" s="66" t="s">
        <v>808</v>
      </c>
      <c r="B202" s="66" t="s">
        <v>809</v>
      </c>
      <c r="C202" s="66">
        <v>4594</v>
      </c>
      <c r="D202" s="66">
        <v>3524</v>
      </c>
      <c r="F202" s="92">
        <f t="shared" si="3"/>
        <v>0.15663677588734701</v>
      </c>
      <c r="G202" s="92">
        <f t="shared" si="4"/>
        <v>0.15313749348166175</v>
      </c>
    </row>
    <row r="203" spans="1:7" x14ac:dyDescent="0.25">
      <c r="A203" s="66" t="s">
        <v>810</v>
      </c>
      <c r="B203" s="66" t="s">
        <v>811</v>
      </c>
      <c r="C203" s="66">
        <v>12617</v>
      </c>
      <c r="D203" s="66">
        <v>7895</v>
      </c>
      <c r="F203" s="92">
        <f t="shared" si="3"/>
        <v>0.43018855058133587</v>
      </c>
      <c r="G203" s="92">
        <f t="shared" si="4"/>
        <v>0.34308187032852427</v>
      </c>
    </row>
    <row r="204" spans="1:7" x14ac:dyDescent="0.25">
      <c r="A204" s="66" t="s">
        <v>812</v>
      </c>
      <c r="B204" s="66" t="s">
        <v>813</v>
      </c>
      <c r="C204" s="66">
        <v>6331</v>
      </c>
      <c r="D204" s="66">
        <v>4194</v>
      </c>
      <c r="F204" s="92">
        <f t="shared" si="3"/>
        <v>0.21586143407548841</v>
      </c>
      <c r="G204" s="92">
        <f t="shared" si="4"/>
        <v>0.18225273770206848</v>
      </c>
    </row>
    <row r="205" spans="1:7" x14ac:dyDescent="0.25">
      <c r="A205" s="66" t="s">
        <v>814</v>
      </c>
      <c r="B205" s="66" t="s">
        <v>815</v>
      </c>
      <c r="C205" s="66">
        <v>0</v>
      </c>
      <c r="D205" s="66">
        <v>0</v>
      </c>
      <c r="F205" s="92">
        <f t="shared" si="3"/>
        <v>0</v>
      </c>
      <c r="G205" s="92">
        <f t="shared" si="4"/>
        <v>0</v>
      </c>
    </row>
    <row r="206" spans="1:7" x14ac:dyDescent="0.25">
      <c r="A206" s="66" t="s">
        <v>816</v>
      </c>
      <c r="B206" s="66" t="s">
        <v>817</v>
      </c>
      <c r="C206" s="66">
        <v>0</v>
      </c>
      <c r="D206" s="66">
        <v>0</v>
      </c>
      <c r="F206" s="92">
        <f t="shared" si="3"/>
        <v>0</v>
      </c>
      <c r="G206" s="92">
        <f t="shared" si="4"/>
        <v>0</v>
      </c>
    </row>
    <row r="207" spans="1:7" x14ac:dyDescent="0.25">
      <c r="A207" s="66" t="s">
        <v>818</v>
      </c>
      <c r="B207" s="66" t="s">
        <v>819</v>
      </c>
      <c r="C207" s="66">
        <v>0</v>
      </c>
      <c r="D207" s="66">
        <v>0</v>
      </c>
      <c r="F207" s="92">
        <f t="shared" si="3"/>
        <v>0</v>
      </c>
      <c r="G207" s="92">
        <f t="shared" si="4"/>
        <v>0</v>
      </c>
    </row>
    <row r="208" spans="1:7" x14ac:dyDescent="0.25">
      <c r="A208" s="66" t="s">
        <v>820</v>
      </c>
      <c r="B208" s="93" t="s">
        <v>161</v>
      </c>
      <c r="C208" s="66">
        <f>SUM(C200:C207)</f>
        <v>29329</v>
      </c>
      <c r="D208" s="66">
        <f>SUM(D200:D207)</f>
        <v>23012</v>
      </c>
      <c r="F208" s="103">
        <f>SUM(F200:F207)</f>
        <v>1</v>
      </c>
      <c r="G208" s="103">
        <f>SUM(G200:G207)</f>
        <v>1</v>
      </c>
    </row>
    <row r="209" spans="1:7" hidden="1" outlineLevel="1" x14ac:dyDescent="0.25">
      <c r="A209" s="66" t="s">
        <v>821</v>
      </c>
      <c r="B209" s="95" t="s">
        <v>822</v>
      </c>
      <c r="F209" s="92">
        <f t="shared" si="3"/>
        <v>0</v>
      </c>
      <c r="G209" s="92">
        <f t="shared" si="4"/>
        <v>0</v>
      </c>
    </row>
    <row r="210" spans="1:7" hidden="1" outlineLevel="1" x14ac:dyDescent="0.25">
      <c r="A210" s="66" t="s">
        <v>823</v>
      </c>
      <c r="B210" s="95" t="s">
        <v>824</v>
      </c>
      <c r="F210" s="92">
        <f t="shared" si="3"/>
        <v>0</v>
      </c>
      <c r="G210" s="92">
        <f t="shared" si="4"/>
        <v>0</v>
      </c>
    </row>
    <row r="211" spans="1:7" hidden="1" outlineLevel="1" x14ac:dyDescent="0.25">
      <c r="A211" s="66" t="s">
        <v>825</v>
      </c>
      <c r="B211" s="95" t="s">
        <v>826</v>
      </c>
      <c r="F211" s="92">
        <f t="shared" si="3"/>
        <v>0</v>
      </c>
      <c r="G211" s="92">
        <f t="shared" si="4"/>
        <v>0</v>
      </c>
    </row>
    <row r="212" spans="1:7" hidden="1" outlineLevel="1" x14ac:dyDescent="0.25">
      <c r="A212" s="66" t="s">
        <v>827</v>
      </c>
      <c r="B212" s="95" t="s">
        <v>828</v>
      </c>
      <c r="F212" s="92">
        <f t="shared" si="3"/>
        <v>0</v>
      </c>
      <c r="G212" s="92">
        <f t="shared" si="4"/>
        <v>0</v>
      </c>
    </row>
    <row r="213" spans="1:7" hidden="1" outlineLevel="1" x14ac:dyDescent="0.25">
      <c r="A213" s="66" t="s">
        <v>829</v>
      </c>
      <c r="B213" s="95" t="s">
        <v>830</v>
      </c>
      <c r="F213" s="92">
        <f t="shared" si="3"/>
        <v>0</v>
      </c>
      <c r="G213" s="92">
        <f t="shared" si="4"/>
        <v>0</v>
      </c>
    </row>
    <row r="214" spans="1:7" hidden="1" outlineLevel="1" x14ac:dyDescent="0.25">
      <c r="A214" s="66" t="s">
        <v>831</v>
      </c>
      <c r="B214" s="95" t="s">
        <v>832</v>
      </c>
      <c r="F214" s="92">
        <f t="shared" si="3"/>
        <v>0</v>
      </c>
      <c r="G214" s="92">
        <f t="shared" si="4"/>
        <v>0</v>
      </c>
    </row>
    <row r="215" spans="1:7" hidden="1" outlineLevel="1" x14ac:dyDescent="0.25">
      <c r="A215" s="66" t="s">
        <v>833</v>
      </c>
      <c r="B215" s="95"/>
      <c r="F215" s="92"/>
      <c r="G215" s="92"/>
    </row>
    <row r="216" spans="1:7" hidden="1" outlineLevel="1" x14ac:dyDescent="0.25">
      <c r="A216" s="66" t="s">
        <v>834</v>
      </c>
      <c r="B216" s="95"/>
      <c r="F216" s="92"/>
      <c r="G216" s="92"/>
    </row>
    <row r="217" spans="1:7" hidden="1" outlineLevel="1" x14ac:dyDescent="0.25">
      <c r="A217" s="66" t="s">
        <v>835</v>
      </c>
      <c r="B217" s="95"/>
      <c r="F217" s="92"/>
      <c r="G217" s="92"/>
    </row>
    <row r="218" spans="1:7" ht="15" customHeight="1" collapsed="1" x14ac:dyDescent="0.25">
      <c r="A218" s="85"/>
      <c r="B218" s="86" t="s">
        <v>836</v>
      </c>
      <c r="C218" s="85" t="s">
        <v>769</v>
      </c>
      <c r="D218" s="85" t="s">
        <v>770</v>
      </c>
      <c r="E218" s="87"/>
      <c r="F218" s="85" t="s">
        <v>595</v>
      </c>
      <c r="G218" s="85" t="s">
        <v>771</v>
      </c>
    </row>
    <row r="219" spans="1:7" x14ac:dyDescent="0.25">
      <c r="A219" s="66" t="s">
        <v>837</v>
      </c>
      <c r="B219" s="66" t="s">
        <v>802</v>
      </c>
      <c r="C219" s="123">
        <v>0.55900000000000005</v>
      </c>
      <c r="G219" s="66"/>
    </row>
    <row r="220" spans="1:7" x14ac:dyDescent="0.25">
      <c r="G220" s="66"/>
    </row>
    <row r="221" spans="1:7" x14ac:dyDescent="0.25">
      <c r="B221" s="83" t="s">
        <v>803</v>
      </c>
      <c r="G221" s="66"/>
    </row>
    <row r="222" spans="1:7" x14ac:dyDescent="0.25">
      <c r="A222" s="66" t="s">
        <v>838</v>
      </c>
      <c r="B222" s="66" t="s">
        <v>805</v>
      </c>
      <c r="C222" s="66">
        <v>5347</v>
      </c>
      <c r="D222" s="66">
        <v>7816</v>
      </c>
      <c r="F222" s="92">
        <f>IF($C$230=0,"",IF(C222="[Mark as ND1 if not relevant]","",C222/$C$230))</f>
        <v>0.18231102321933923</v>
      </c>
      <c r="G222" s="92">
        <f>IF($D$230=0,"",IF(D222="[Mark as ND1 if not relevant]","",D222/$D$230))</f>
        <v>0.33964887884581957</v>
      </c>
    </row>
    <row r="223" spans="1:7" x14ac:dyDescent="0.25">
      <c r="A223" s="66" t="s">
        <v>839</v>
      </c>
      <c r="B223" s="66" t="s">
        <v>807</v>
      </c>
      <c r="C223" s="66">
        <v>3804</v>
      </c>
      <c r="D223" s="66">
        <v>3020</v>
      </c>
      <c r="F223" s="92">
        <f t="shared" ref="F223:F229" si="5">IF($C$230=0,"",IF(C223="[Mark as ND1 if not relevant]","",C223/$C$230))</f>
        <v>0.12970097855364998</v>
      </c>
      <c r="G223" s="92">
        <f t="shared" ref="G223:G229" si="6">IF($D$230=0,"",IF(D223="[Mark as ND1 if not relevant]","",D223/$D$230))</f>
        <v>0.13123587693377367</v>
      </c>
    </row>
    <row r="224" spans="1:7" x14ac:dyDescent="0.25">
      <c r="A224" s="66" t="s">
        <v>840</v>
      </c>
      <c r="B224" s="66" t="s">
        <v>809</v>
      </c>
      <c r="C224" s="66">
        <v>6031</v>
      </c>
      <c r="D224" s="66">
        <v>4102</v>
      </c>
      <c r="F224" s="92">
        <f t="shared" si="5"/>
        <v>0.20563265027788197</v>
      </c>
      <c r="G224" s="92">
        <f t="shared" si="6"/>
        <v>0.17825482357031114</v>
      </c>
    </row>
    <row r="225" spans="1:7" x14ac:dyDescent="0.25">
      <c r="A225" s="66" t="s">
        <v>841</v>
      </c>
      <c r="B225" s="66" t="s">
        <v>811</v>
      </c>
      <c r="C225" s="66">
        <v>9408</v>
      </c>
      <c r="D225" s="66">
        <v>5534</v>
      </c>
      <c r="F225" s="92">
        <f t="shared" si="5"/>
        <v>0.32077465989293874</v>
      </c>
      <c r="G225" s="92">
        <f t="shared" si="6"/>
        <v>0.24048322614288198</v>
      </c>
    </row>
    <row r="226" spans="1:7" x14ac:dyDescent="0.25">
      <c r="A226" s="66" t="s">
        <v>842</v>
      </c>
      <c r="B226" s="66" t="s">
        <v>813</v>
      </c>
      <c r="C226" s="66">
        <v>4258</v>
      </c>
      <c r="D226" s="66">
        <v>2281</v>
      </c>
      <c r="F226" s="92">
        <f t="shared" si="5"/>
        <v>0.14518053803402775</v>
      </c>
      <c r="G226" s="92">
        <f t="shared" si="6"/>
        <v>9.9122197114548935E-2</v>
      </c>
    </row>
    <row r="227" spans="1:7" x14ac:dyDescent="0.25">
      <c r="A227" s="66" t="s">
        <v>843</v>
      </c>
      <c r="B227" s="66" t="s">
        <v>815</v>
      </c>
      <c r="C227" s="66">
        <v>411</v>
      </c>
      <c r="D227" s="66">
        <v>220</v>
      </c>
      <c r="F227" s="92">
        <f t="shared" si="5"/>
        <v>1.4013433802720857E-2</v>
      </c>
      <c r="G227" s="92">
        <f t="shared" si="6"/>
        <v>9.5602294455066923E-3</v>
      </c>
    </row>
    <row r="228" spans="1:7" x14ac:dyDescent="0.25">
      <c r="A228" s="66" t="s">
        <v>844</v>
      </c>
      <c r="B228" s="66" t="s">
        <v>817</v>
      </c>
      <c r="C228" s="66">
        <v>60</v>
      </c>
      <c r="D228" s="66">
        <v>34</v>
      </c>
      <c r="F228" s="92">
        <f t="shared" si="5"/>
        <v>2.0457567595212928E-3</v>
      </c>
      <c r="G228" s="92">
        <f t="shared" si="6"/>
        <v>1.4774900052146706E-3</v>
      </c>
    </row>
    <row r="229" spans="1:7" x14ac:dyDescent="0.25">
      <c r="A229" s="66" t="s">
        <v>845</v>
      </c>
      <c r="B229" s="66" t="s">
        <v>819</v>
      </c>
      <c r="C229" s="66">
        <v>10</v>
      </c>
      <c r="D229" s="66">
        <v>5</v>
      </c>
      <c r="F229" s="92">
        <f t="shared" si="5"/>
        <v>3.4095945992021546E-4</v>
      </c>
      <c r="G229" s="92">
        <f t="shared" si="6"/>
        <v>2.1727794194333392E-4</v>
      </c>
    </row>
    <row r="230" spans="1:7" x14ac:dyDescent="0.25">
      <c r="A230" s="66" t="s">
        <v>846</v>
      </c>
      <c r="B230" s="93" t="s">
        <v>161</v>
      </c>
      <c r="C230" s="66">
        <f>SUM(C222:C229)</f>
        <v>29329</v>
      </c>
      <c r="D230" s="66">
        <f>SUM(D222:D229)</f>
        <v>23012</v>
      </c>
      <c r="F230" s="103">
        <f>SUM(F222:F229)</f>
        <v>1.0000000000000002</v>
      </c>
      <c r="G230" s="103">
        <f>SUM(G222:G229)</f>
        <v>1</v>
      </c>
    </row>
    <row r="231" spans="1:7" hidden="1" outlineLevel="1" x14ac:dyDescent="0.25">
      <c r="A231" s="66" t="s">
        <v>847</v>
      </c>
      <c r="B231" s="95" t="s">
        <v>822</v>
      </c>
      <c r="F231" s="92">
        <f t="shared" ref="F231:F236" si="7">IF($C$230=0,"",IF(C231="[for completion]","",C231/$C$230))</f>
        <v>0</v>
      </c>
      <c r="G231" s="92">
        <f t="shared" ref="G231:G236" si="8">IF($D$230=0,"",IF(D231="[for completion]","",D231/$D$230))</f>
        <v>0</v>
      </c>
    </row>
    <row r="232" spans="1:7" hidden="1" outlineLevel="1" x14ac:dyDescent="0.25">
      <c r="A232" s="66" t="s">
        <v>848</v>
      </c>
      <c r="B232" s="95" t="s">
        <v>824</v>
      </c>
      <c r="F232" s="92">
        <f t="shared" si="7"/>
        <v>0</v>
      </c>
      <c r="G232" s="92">
        <f t="shared" si="8"/>
        <v>0</v>
      </c>
    </row>
    <row r="233" spans="1:7" hidden="1" outlineLevel="1" x14ac:dyDescent="0.25">
      <c r="A233" s="66" t="s">
        <v>849</v>
      </c>
      <c r="B233" s="95" t="s">
        <v>826</v>
      </c>
      <c r="F233" s="92">
        <f t="shared" si="7"/>
        <v>0</v>
      </c>
      <c r="G233" s="92">
        <f t="shared" si="8"/>
        <v>0</v>
      </c>
    </row>
    <row r="234" spans="1:7" hidden="1" outlineLevel="1" x14ac:dyDescent="0.25">
      <c r="A234" s="66" t="s">
        <v>850</v>
      </c>
      <c r="B234" s="95" t="s">
        <v>828</v>
      </c>
      <c r="F234" s="92">
        <f t="shared" si="7"/>
        <v>0</v>
      </c>
      <c r="G234" s="92">
        <f t="shared" si="8"/>
        <v>0</v>
      </c>
    </row>
    <row r="235" spans="1:7" hidden="1" outlineLevel="1" x14ac:dyDescent="0.25">
      <c r="A235" s="66" t="s">
        <v>851</v>
      </c>
      <c r="B235" s="95" t="s">
        <v>830</v>
      </c>
      <c r="F235" s="92">
        <f t="shared" si="7"/>
        <v>0</v>
      </c>
      <c r="G235" s="92">
        <f t="shared" si="8"/>
        <v>0</v>
      </c>
    </row>
    <row r="236" spans="1:7" hidden="1" outlineLevel="1" x14ac:dyDescent="0.25">
      <c r="A236" s="66" t="s">
        <v>852</v>
      </c>
      <c r="B236" s="95" t="s">
        <v>832</v>
      </c>
      <c r="F236" s="92">
        <f t="shared" si="7"/>
        <v>0</v>
      </c>
      <c r="G236" s="92">
        <f t="shared" si="8"/>
        <v>0</v>
      </c>
    </row>
    <row r="237" spans="1:7" hidden="1" outlineLevel="1" x14ac:dyDescent="0.25">
      <c r="A237" s="66" t="s">
        <v>853</v>
      </c>
      <c r="B237" s="95"/>
      <c r="F237" s="92"/>
      <c r="G237" s="92"/>
    </row>
    <row r="238" spans="1:7" hidden="1" outlineLevel="1" x14ac:dyDescent="0.25">
      <c r="A238" s="66" t="s">
        <v>854</v>
      </c>
      <c r="B238" s="95"/>
      <c r="F238" s="92"/>
      <c r="G238" s="92"/>
    </row>
    <row r="239" spans="1:7" hidden="1" outlineLevel="1" x14ac:dyDescent="0.25">
      <c r="A239" s="66" t="s">
        <v>855</v>
      </c>
      <c r="B239" s="95"/>
      <c r="F239" s="92"/>
      <c r="G239" s="92"/>
    </row>
    <row r="240" spans="1:7" ht="15" customHeight="1" collapsed="1" x14ac:dyDescent="0.25">
      <c r="A240" s="85"/>
      <c r="B240" s="86" t="s">
        <v>856</v>
      </c>
      <c r="C240" s="85" t="s">
        <v>595</v>
      </c>
      <c r="D240" s="85"/>
      <c r="E240" s="87"/>
      <c r="F240" s="85"/>
      <c r="G240" s="85"/>
    </row>
    <row r="241" spans="1:14" x14ac:dyDescent="0.25">
      <c r="A241" s="66" t="s">
        <v>857</v>
      </c>
      <c r="B241" s="66" t="s">
        <v>858</v>
      </c>
      <c r="C241" s="123">
        <v>0.97699999999999998</v>
      </c>
      <c r="E241" s="103"/>
      <c r="F241" s="103"/>
      <c r="G241" s="103"/>
    </row>
    <row r="242" spans="1:14" x14ac:dyDescent="0.25">
      <c r="A242" s="66" t="s">
        <v>859</v>
      </c>
      <c r="B242" s="66" t="s">
        <v>860</v>
      </c>
      <c r="C242" s="123">
        <v>0</v>
      </c>
      <c r="E242" s="103"/>
      <c r="F242" s="103"/>
    </row>
    <row r="243" spans="1:14" x14ac:dyDescent="0.25">
      <c r="A243" s="66" t="s">
        <v>861</v>
      </c>
      <c r="B243" s="66" t="s">
        <v>862</v>
      </c>
      <c r="C243" s="123">
        <v>2.1000000000000001E-2</v>
      </c>
      <c r="E243" s="103"/>
      <c r="F243" s="103"/>
    </row>
    <row r="244" spans="1:14" x14ac:dyDescent="0.25">
      <c r="A244" s="66" t="s">
        <v>863</v>
      </c>
      <c r="B244" s="83" t="s">
        <v>1603</v>
      </c>
      <c r="C244" s="170">
        <v>0</v>
      </c>
      <c r="D244" s="80"/>
      <c r="E244" s="80"/>
      <c r="F244" s="99"/>
      <c r="G244" s="99"/>
      <c r="H244" s="64"/>
      <c r="I244" s="66"/>
      <c r="J244" s="66"/>
      <c r="K244" s="66"/>
      <c r="L244" s="64"/>
      <c r="M244" s="64"/>
      <c r="N244" s="64"/>
    </row>
    <row r="245" spans="1:14" x14ac:dyDescent="0.25">
      <c r="A245" s="66" t="s">
        <v>1611</v>
      </c>
      <c r="B245" s="66" t="s">
        <v>159</v>
      </c>
      <c r="C245" s="123">
        <v>2E-3</v>
      </c>
      <c r="E245" s="103"/>
      <c r="F245" s="103"/>
    </row>
    <row r="246" spans="1:14" hidden="1" outlineLevel="1" x14ac:dyDescent="0.25">
      <c r="A246" s="66" t="s">
        <v>864</v>
      </c>
      <c r="B246" s="95" t="s">
        <v>865</v>
      </c>
      <c r="E246" s="103"/>
      <c r="F246" s="103"/>
    </row>
    <row r="247" spans="1:14" hidden="1" outlineLevel="1" x14ac:dyDescent="0.25">
      <c r="A247" s="66" t="s">
        <v>866</v>
      </c>
      <c r="B247" s="95" t="s">
        <v>867</v>
      </c>
      <c r="C247" s="96"/>
      <c r="E247" s="103"/>
      <c r="F247" s="103"/>
    </row>
    <row r="248" spans="1:14" hidden="1" outlineLevel="1" x14ac:dyDescent="0.25">
      <c r="A248" s="66" t="s">
        <v>868</v>
      </c>
      <c r="B248" s="95" t="s">
        <v>869</v>
      </c>
      <c r="E248" s="103"/>
      <c r="F248" s="103"/>
    </row>
    <row r="249" spans="1:14" hidden="1" outlineLevel="1" x14ac:dyDescent="0.25">
      <c r="A249" s="66" t="s">
        <v>870</v>
      </c>
      <c r="B249" s="95" t="s">
        <v>871</v>
      </c>
      <c r="E249" s="103"/>
      <c r="F249" s="103"/>
    </row>
    <row r="250" spans="1:14" hidden="1" outlineLevel="1" x14ac:dyDescent="0.25">
      <c r="A250" s="66" t="s">
        <v>872</v>
      </c>
      <c r="B250" s="95" t="s">
        <v>873</v>
      </c>
      <c r="E250" s="103"/>
      <c r="F250" s="103"/>
    </row>
    <row r="251" spans="1:14" hidden="1" outlineLevel="1" x14ac:dyDescent="0.25">
      <c r="A251" s="66" t="s">
        <v>874</v>
      </c>
      <c r="B251" s="95" t="s">
        <v>163</v>
      </c>
      <c r="E251" s="103"/>
      <c r="F251" s="103"/>
    </row>
    <row r="252" spans="1:14" hidden="1" outlineLevel="1" x14ac:dyDescent="0.25">
      <c r="A252" s="66" t="s">
        <v>875</v>
      </c>
      <c r="B252" s="95" t="s">
        <v>163</v>
      </c>
      <c r="E252" s="103"/>
      <c r="F252" s="103"/>
    </row>
    <row r="253" spans="1:14" hidden="1" outlineLevel="1" x14ac:dyDescent="0.25">
      <c r="A253" s="66" t="s">
        <v>876</v>
      </c>
      <c r="B253" s="95" t="s">
        <v>163</v>
      </c>
      <c r="E253" s="103"/>
      <c r="F253" s="103"/>
    </row>
    <row r="254" spans="1:14" hidden="1" outlineLevel="1" x14ac:dyDescent="0.25">
      <c r="A254" s="66" t="s">
        <v>877</v>
      </c>
      <c r="B254" s="95" t="s">
        <v>163</v>
      </c>
      <c r="E254" s="103"/>
      <c r="F254" s="103"/>
    </row>
    <row r="255" spans="1:14" hidden="1" outlineLevel="1" x14ac:dyDescent="0.25">
      <c r="A255" s="66" t="s">
        <v>878</v>
      </c>
      <c r="B255" s="95" t="s">
        <v>163</v>
      </c>
      <c r="E255" s="103"/>
      <c r="F255" s="103"/>
    </row>
    <row r="256" spans="1:14" hidden="1" outlineLevel="1" x14ac:dyDescent="0.25">
      <c r="A256" s="66" t="s">
        <v>879</v>
      </c>
      <c r="B256" s="95" t="s">
        <v>163</v>
      </c>
      <c r="E256" s="103"/>
      <c r="F256" s="103"/>
    </row>
    <row r="257" spans="1:7" ht="15" customHeight="1" collapsed="1" x14ac:dyDescent="0.25">
      <c r="A257" s="85"/>
      <c r="B257" s="86" t="s">
        <v>880</v>
      </c>
      <c r="C257" s="85" t="s">
        <v>595</v>
      </c>
      <c r="D257" s="85"/>
      <c r="E257" s="87"/>
      <c r="F257" s="85"/>
      <c r="G257" s="88"/>
    </row>
    <row r="258" spans="1:7" x14ac:dyDescent="0.25">
      <c r="A258" s="66" t="s">
        <v>7</v>
      </c>
      <c r="B258" s="66" t="s">
        <v>1604</v>
      </c>
      <c r="C258" s="66">
        <v>95.5</v>
      </c>
      <c r="E258" s="64"/>
      <c r="F258" s="64"/>
    </row>
    <row r="259" spans="1:7" x14ac:dyDescent="0.25">
      <c r="A259" s="66" t="s">
        <v>881</v>
      </c>
      <c r="B259" s="66" t="s">
        <v>882</v>
      </c>
      <c r="C259" s="66">
        <v>0</v>
      </c>
      <c r="E259" s="64"/>
      <c r="F259" s="64"/>
    </row>
    <row r="260" spans="1:7" x14ac:dyDescent="0.25">
      <c r="A260" s="66" t="s">
        <v>883</v>
      </c>
      <c r="B260" s="66" t="s">
        <v>159</v>
      </c>
      <c r="C260" s="66">
        <v>4.5</v>
      </c>
      <c r="E260" s="64"/>
      <c r="F260" s="64"/>
    </row>
    <row r="261" spans="1:7" outlineLevel="1" x14ac:dyDescent="0.25">
      <c r="A261" s="66" t="s">
        <v>884</v>
      </c>
      <c r="E261" s="64"/>
      <c r="F261" s="64"/>
    </row>
    <row r="262" spans="1:7" outlineLevel="1" x14ac:dyDescent="0.25">
      <c r="A262" s="66" t="s">
        <v>885</v>
      </c>
      <c r="E262" s="64"/>
      <c r="F262" s="64"/>
    </row>
    <row r="263" spans="1:7" outlineLevel="1" x14ac:dyDescent="0.25">
      <c r="A263" s="66" t="s">
        <v>886</v>
      </c>
      <c r="E263" s="64"/>
      <c r="F263" s="64"/>
    </row>
    <row r="264" spans="1:7" outlineLevel="1" x14ac:dyDescent="0.25">
      <c r="A264" s="66" t="s">
        <v>887</v>
      </c>
      <c r="E264" s="64"/>
      <c r="F264" s="64"/>
    </row>
    <row r="265" spans="1:7" outlineLevel="1" x14ac:dyDescent="0.25">
      <c r="A265" s="66" t="s">
        <v>888</v>
      </c>
      <c r="E265" s="64"/>
      <c r="F265" s="64"/>
    </row>
    <row r="266" spans="1:7" outlineLevel="1" x14ac:dyDescent="0.25">
      <c r="A266" s="66" t="s">
        <v>889</v>
      </c>
      <c r="E266" s="64"/>
      <c r="F266" s="64"/>
    </row>
    <row r="267" spans="1:7" ht="18.75" x14ac:dyDescent="0.25">
      <c r="A267" s="119"/>
      <c r="B267" s="120" t="s">
        <v>890</v>
      </c>
      <c r="C267" s="119"/>
      <c r="D267" s="119"/>
      <c r="E267" s="119"/>
      <c r="F267" s="121"/>
      <c r="G267" s="121"/>
    </row>
    <row r="268" spans="1:7" ht="15" customHeight="1" x14ac:dyDescent="0.25">
      <c r="A268" s="85"/>
      <c r="B268" s="86" t="s">
        <v>891</v>
      </c>
      <c r="C268" s="85" t="s">
        <v>769</v>
      </c>
      <c r="D268" s="85" t="s">
        <v>770</v>
      </c>
      <c r="E268" s="85"/>
      <c r="F268" s="85" t="s">
        <v>596</v>
      </c>
      <c r="G268" s="85" t="s">
        <v>771</v>
      </c>
    </row>
    <row r="269" spans="1:7" x14ac:dyDescent="0.25">
      <c r="A269" s="66" t="s">
        <v>892</v>
      </c>
      <c r="B269" s="66" t="s">
        <v>773</v>
      </c>
      <c r="C269" s="123" t="s">
        <v>1428</v>
      </c>
      <c r="D269" s="123" t="s">
        <v>1428</v>
      </c>
      <c r="E269" s="80"/>
      <c r="F269" s="99"/>
      <c r="G269" s="99"/>
    </row>
    <row r="270" spans="1:7" x14ac:dyDescent="0.25">
      <c r="A270" s="80"/>
      <c r="C270" s="123"/>
      <c r="D270" s="123"/>
      <c r="E270" s="123"/>
      <c r="F270" s="123"/>
      <c r="G270" s="99"/>
    </row>
    <row r="271" spans="1:7" x14ac:dyDescent="0.25">
      <c r="B271" s="66" t="s">
        <v>774</v>
      </c>
      <c r="C271" s="123"/>
      <c r="D271" s="123"/>
      <c r="E271" s="123"/>
      <c r="F271" s="123"/>
      <c r="G271" s="99"/>
    </row>
    <row r="272" spans="1:7" x14ac:dyDescent="0.25">
      <c r="A272" s="66" t="s">
        <v>893</v>
      </c>
      <c r="B272" s="83" t="s">
        <v>1652</v>
      </c>
      <c r="C272" s="123" t="s">
        <v>1428</v>
      </c>
      <c r="D272" s="123" t="s">
        <v>1428</v>
      </c>
      <c r="E272" s="123"/>
      <c r="F272" s="123" t="str">
        <f t="shared" ref="F272:F295" si="9">IF($C$296=0,"",IF(C272="[for completion]","",C272/$C$296))</f>
        <v/>
      </c>
      <c r="G272" s="92" t="str">
        <f t="shared" ref="G272:G295" si="10">IF($D$296=0,"",IF(D272="[for completion]","",D272/$D$296))</f>
        <v/>
      </c>
    </row>
    <row r="273" spans="1:7" x14ac:dyDescent="0.25">
      <c r="A273" s="66" t="s">
        <v>894</v>
      </c>
      <c r="B273" s="83" t="s">
        <v>1653</v>
      </c>
      <c r="C273" s="123" t="s">
        <v>1428</v>
      </c>
      <c r="D273" s="123" t="s">
        <v>1428</v>
      </c>
      <c r="E273" s="123"/>
      <c r="F273" s="123" t="str">
        <f t="shared" si="9"/>
        <v/>
      </c>
      <c r="G273" s="92" t="str">
        <f t="shared" si="10"/>
        <v/>
      </c>
    </row>
    <row r="274" spans="1:7" x14ac:dyDescent="0.25">
      <c r="A274" s="66" t="s">
        <v>895</v>
      </c>
      <c r="B274" s="83" t="s">
        <v>1654</v>
      </c>
      <c r="C274" s="123" t="s">
        <v>1428</v>
      </c>
      <c r="D274" s="123" t="s">
        <v>1428</v>
      </c>
      <c r="E274" s="123"/>
      <c r="F274" s="123"/>
      <c r="G274" s="92" t="str">
        <f t="shared" si="10"/>
        <v/>
      </c>
    </row>
    <row r="275" spans="1:7" x14ac:dyDescent="0.25">
      <c r="A275" s="66" t="s">
        <v>896</v>
      </c>
      <c r="B275" s="83" t="s">
        <v>1655</v>
      </c>
      <c r="C275" s="123" t="s">
        <v>1428</v>
      </c>
      <c r="D275" s="123" t="s">
        <v>1428</v>
      </c>
      <c r="E275" s="123"/>
      <c r="F275" s="123" t="str">
        <f t="shared" si="9"/>
        <v/>
      </c>
      <c r="G275" s="92" t="str">
        <f t="shared" si="10"/>
        <v/>
      </c>
    </row>
    <row r="276" spans="1:7" x14ac:dyDescent="0.25">
      <c r="A276" s="66" t="s">
        <v>897</v>
      </c>
      <c r="B276" s="83" t="s">
        <v>1656</v>
      </c>
      <c r="C276" s="123" t="s">
        <v>1428</v>
      </c>
      <c r="D276" s="123" t="s">
        <v>1428</v>
      </c>
      <c r="E276" s="123"/>
      <c r="F276" s="123" t="str">
        <f t="shared" si="9"/>
        <v/>
      </c>
      <c r="G276" s="92" t="str">
        <f t="shared" si="10"/>
        <v/>
      </c>
    </row>
    <row r="277" spans="1:7" x14ac:dyDescent="0.25">
      <c r="A277" s="66" t="s">
        <v>898</v>
      </c>
      <c r="B277" s="83" t="s">
        <v>1657</v>
      </c>
      <c r="C277" s="123" t="s">
        <v>1428</v>
      </c>
      <c r="D277" s="123" t="s">
        <v>1428</v>
      </c>
      <c r="E277" s="123"/>
      <c r="F277" s="123" t="str">
        <f t="shared" si="9"/>
        <v/>
      </c>
      <c r="G277" s="92" t="str">
        <f t="shared" si="10"/>
        <v/>
      </c>
    </row>
    <row r="278" spans="1:7" x14ac:dyDescent="0.25">
      <c r="A278" s="66" t="s">
        <v>899</v>
      </c>
      <c r="B278" s="83" t="s">
        <v>1658</v>
      </c>
      <c r="C278" s="123" t="s">
        <v>1428</v>
      </c>
      <c r="D278" s="123" t="s">
        <v>1428</v>
      </c>
      <c r="E278" s="123"/>
      <c r="F278" s="123" t="str">
        <f t="shared" si="9"/>
        <v/>
      </c>
      <c r="G278" s="92" t="str">
        <f t="shared" si="10"/>
        <v/>
      </c>
    </row>
    <row r="279" spans="1:7" x14ac:dyDescent="0.25">
      <c r="A279" s="66" t="s">
        <v>900</v>
      </c>
      <c r="B279" s="83" t="s">
        <v>1659</v>
      </c>
      <c r="C279" s="123" t="s">
        <v>1428</v>
      </c>
      <c r="D279" s="123" t="s">
        <v>1428</v>
      </c>
      <c r="E279" s="123"/>
      <c r="F279" s="123" t="str">
        <f t="shared" si="9"/>
        <v/>
      </c>
      <c r="G279" s="92" t="str">
        <f t="shared" si="10"/>
        <v/>
      </c>
    </row>
    <row r="280" spans="1:7" x14ac:dyDescent="0.25">
      <c r="A280" s="66" t="s">
        <v>901</v>
      </c>
      <c r="B280" s="83" t="s">
        <v>1660</v>
      </c>
      <c r="C280" s="123" t="s">
        <v>1428</v>
      </c>
      <c r="D280" s="123" t="s">
        <v>1428</v>
      </c>
      <c r="E280" s="123"/>
      <c r="F280" s="123" t="str">
        <f t="shared" si="9"/>
        <v/>
      </c>
      <c r="G280" s="92" t="str">
        <f t="shared" si="10"/>
        <v/>
      </c>
    </row>
    <row r="281" spans="1:7" x14ac:dyDescent="0.25">
      <c r="A281" s="66" t="s">
        <v>902</v>
      </c>
      <c r="B281" s="83" t="s">
        <v>691</v>
      </c>
      <c r="C281" s="123" t="s">
        <v>1428</v>
      </c>
      <c r="D281" s="123" t="s">
        <v>1428</v>
      </c>
      <c r="E281" s="123"/>
      <c r="F281" s="123" t="str">
        <f t="shared" si="9"/>
        <v/>
      </c>
      <c r="G281" s="92" t="str">
        <f t="shared" si="10"/>
        <v/>
      </c>
    </row>
    <row r="282" spans="1:7" x14ac:dyDescent="0.25">
      <c r="A282" s="66" t="s">
        <v>903</v>
      </c>
      <c r="B282" s="83" t="s">
        <v>691</v>
      </c>
      <c r="C282" s="123" t="s">
        <v>1428</v>
      </c>
      <c r="D282" s="123" t="s">
        <v>1428</v>
      </c>
      <c r="E282" s="123"/>
      <c r="F282" s="123" t="str">
        <f t="shared" si="9"/>
        <v/>
      </c>
      <c r="G282" s="92" t="str">
        <f t="shared" si="10"/>
        <v/>
      </c>
    </row>
    <row r="283" spans="1:7" x14ac:dyDescent="0.25">
      <c r="A283" s="66" t="s">
        <v>904</v>
      </c>
      <c r="B283" s="83" t="s">
        <v>691</v>
      </c>
      <c r="C283" s="123" t="s">
        <v>1428</v>
      </c>
      <c r="D283" s="123" t="s">
        <v>1428</v>
      </c>
      <c r="E283" s="123"/>
      <c r="F283" s="123" t="str">
        <f t="shared" si="9"/>
        <v/>
      </c>
      <c r="G283" s="92" t="str">
        <f t="shared" si="10"/>
        <v/>
      </c>
    </row>
    <row r="284" spans="1:7" x14ac:dyDescent="0.25">
      <c r="A284" s="66" t="s">
        <v>905</v>
      </c>
      <c r="B284" s="83" t="s">
        <v>691</v>
      </c>
      <c r="C284" s="123" t="s">
        <v>1428</v>
      </c>
      <c r="D284" s="123" t="s">
        <v>1428</v>
      </c>
      <c r="E284" s="123"/>
      <c r="F284" s="123" t="str">
        <f t="shared" si="9"/>
        <v/>
      </c>
      <c r="G284" s="92" t="str">
        <f t="shared" si="10"/>
        <v/>
      </c>
    </row>
    <row r="285" spans="1:7" x14ac:dyDescent="0.25">
      <c r="A285" s="66" t="s">
        <v>906</v>
      </c>
      <c r="B285" s="83" t="s">
        <v>691</v>
      </c>
      <c r="C285" s="123" t="s">
        <v>1428</v>
      </c>
      <c r="D285" s="123" t="s">
        <v>1428</v>
      </c>
      <c r="E285" s="123"/>
      <c r="F285" s="123" t="str">
        <f t="shared" si="9"/>
        <v/>
      </c>
      <c r="G285" s="92" t="str">
        <f t="shared" si="10"/>
        <v/>
      </c>
    </row>
    <row r="286" spans="1:7" x14ac:dyDescent="0.25">
      <c r="A286" s="66" t="s">
        <v>907</v>
      </c>
      <c r="B286" s="83" t="s">
        <v>691</v>
      </c>
      <c r="C286" s="123" t="s">
        <v>1428</v>
      </c>
      <c r="D286" s="123" t="s">
        <v>1428</v>
      </c>
      <c r="E286" s="123"/>
      <c r="F286" s="123" t="str">
        <f t="shared" si="9"/>
        <v/>
      </c>
      <c r="G286" s="92" t="str">
        <f t="shared" si="10"/>
        <v/>
      </c>
    </row>
    <row r="287" spans="1:7" x14ac:dyDescent="0.25">
      <c r="A287" s="66" t="s">
        <v>908</v>
      </c>
      <c r="B287" s="83" t="s">
        <v>691</v>
      </c>
      <c r="C287" s="123" t="s">
        <v>1428</v>
      </c>
      <c r="D287" s="123" t="s">
        <v>1428</v>
      </c>
      <c r="F287" s="92" t="str">
        <f t="shared" si="9"/>
        <v/>
      </c>
      <c r="G287" s="92" t="str">
        <f t="shared" si="10"/>
        <v/>
      </c>
    </row>
    <row r="288" spans="1:7" x14ac:dyDescent="0.25">
      <c r="A288" s="66" t="s">
        <v>909</v>
      </c>
      <c r="B288" s="83" t="s">
        <v>691</v>
      </c>
      <c r="C288" s="123" t="s">
        <v>1428</v>
      </c>
      <c r="D288" s="123" t="s">
        <v>1428</v>
      </c>
      <c r="E288" s="103"/>
      <c r="F288" s="92" t="str">
        <f t="shared" si="9"/>
        <v/>
      </c>
      <c r="G288" s="92" t="str">
        <f t="shared" si="10"/>
        <v/>
      </c>
    </row>
    <row r="289" spans="1:7" x14ac:dyDescent="0.25">
      <c r="A289" s="66" t="s">
        <v>910</v>
      </c>
      <c r="B289" s="83" t="s">
        <v>691</v>
      </c>
      <c r="C289" s="123" t="s">
        <v>1428</v>
      </c>
      <c r="D289" s="123" t="s">
        <v>1428</v>
      </c>
      <c r="E289" s="103"/>
      <c r="F289" s="92" t="str">
        <f t="shared" si="9"/>
        <v/>
      </c>
      <c r="G289" s="92" t="str">
        <f t="shared" si="10"/>
        <v/>
      </c>
    </row>
    <row r="290" spans="1:7" x14ac:dyDescent="0.25">
      <c r="A290" s="66" t="s">
        <v>911</v>
      </c>
      <c r="B290" s="83" t="s">
        <v>691</v>
      </c>
      <c r="C290" s="123" t="s">
        <v>1428</v>
      </c>
      <c r="D290" s="123" t="s">
        <v>1428</v>
      </c>
      <c r="E290" s="103"/>
      <c r="F290" s="92" t="str">
        <f t="shared" si="9"/>
        <v/>
      </c>
      <c r="G290" s="92" t="str">
        <f t="shared" si="10"/>
        <v/>
      </c>
    </row>
    <row r="291" spans="1:7" x14ac:dyDescent="0.25">
      <c r="A291" s="66" t="s">
        <v>912</v>
      </c>
      <c r="B291" s="83" t="s">
        <v>691</v>
      </c>
      <c r="C291" s="123" t="s">
        <v>1428</v>
      </c>
      <c r="D291" s="123" t="s">
        <v>1428</v>
      </c>
      <c r="E291" s="103"/>
      <c r="F291" s="92" t="str">
        <f t="shared" si="9"/>
        <v/>
      </c>
      <c r="G291" s="92" t="str">
        <f t="shared" si="10"/>
        <v/>
      </c>
    </row>
    <row r="292" spans="1:7" x14ac:dyDescent="0.25">
      <c r="A292" s="66" t="s">
        <v>913</v>
      </c>
      <c r="B292" s="83" t="s">
        <v>691</v>
      </c>
      <c r="C292" s="123" t="s">
        <v>1428</v>
      </c>
      <c r="D292" s="123" t="s">
        <v>1428</v>
      </c>
      <c r="E292" s="103"/>
      <c r="F292" s="92" t="str">
        <f t="shared" si="9"/>
        <v/>
      </c>
      <c r="G292" s="92" t="str">
        <f t="shared" si="10"/>
        <v/>
      </c>
    </row>
    <row r="293" spans="1:7" x14ac:dyDescent="0.25">
      <c r="A293" s="66" t="s">
        <v>914</v>
      </c>
      <c r="B293" s="83" t="s">
        <v>691</v>
      </c>
      <c r="C293" s="123" t="s">
        <v>1428</v>
      </c>
      <c r="D293" s="123" t="s">
        <v>1428</v>
      </c>
      <c r="E293" s="103"/>
      <c r="F293" s="92" t="str">
        <f t="shared" si="9"/>
        <v/>
      </c>
      <c r="G293" s="92" t="str">
        <f t="shared" si="10"/>
        <v/>
      </c>
    </row>
    <row r="294" spans="1:7" x14ac:dyDescent="0.25">
      <c r="A294" s="66" t="s">
        <v>915</v>
      </c>
      <c r="B294" s="83" t="s">
        <v>691</v>
      </c>
      <c r="C294" s="123" t="s">
        <v>1428</v>
      </c>
      <c r="D294" s="123" t="s">
        <v>1428</v>
      </c>
      <c r="E294" s="103"/>
      <c r="F294" s="92" t="str">
        <f t="shared" si="9"/>
        <v/>
      </c>
      <c r="G294" s="92" t="str">
        <f t="shared" si="10"/>
        <v/>
      </c>
    </row>
    <row r="295" spans="1:7" x14ac:dyDescent="0.25">
      <c r="A295" s="66" t="s">
        <v>916</v>
      </c>
      <c r="B295" s="83" t="s">
        <v>691</v>
      </c>
      <c r="C295" s="123" t="s">
        <v>1428</v>
      </c>
      <c r="D295" s="123" t="s">
        <v>1428</v>
      </c>
      <c r="E295" s="103"/>
      <c r="F295" s="92" t="str">
        <f t="shared" si="9"/>
        <v/>
      </c>
      <c r="G295" s="92" t="str">
        <f t="shared" si="10"/>
        <v/>
      </c>
    </row>
    <row r="296" spans="1:7" x14ac:dyDescent="0.25">
      <c r="A296" s="66" t="s">
        <v>917</v>
      </c>
      <c r="B296" s="93" t="s">
        <v>161</v>
      </c>
      <c r="C296" s="123">
        <f>SUM(C272:C295)</f>
        <v>0</v>
      </c>
      <c r="D296" s="123">
        <f>SUM(D272:D295)</f>
        <v>0</v>
      </c>
      <c r="E296" s="103"/>
      <c r="F296" s="94">
        <f>SUM(F272:F295)</f>
        <v>0</v>
      </c>
      <c r="G296" s="94">
        <f>SUM(G272:G295)</f>
        <v>0</v>
      </c>
    </row>
    <row r="297" spans="1:7" ht="15" customHeight="1" x14ac:dyDescent="0.25">
      <c r="A297" s="85"/>
      <c r="B297" s="86" t="s">
        <v>918</v>
      </c>
      <c r="C297" s="85" t="s">
        <v>769</v>
      </c>
      <c r="D297" s="85" t="s">
        <v>770</v>
      </c>
      <c r="E297" s="85"/>
      <c r="F297" s="85" t="s">
        <v>596</v>
      </c>
      <c r="G297" s="85" t="s">
        <v>771</v>
      </c>
    </row>
    <row r="298" spans="1:7" x14ac:dyDescent="0.25">
      <c r="A298" s="66" t="s">
        <v>919</v>
      </c>
      <c r="B298" s="66" t="s">
        <v>802</v>
      </c>
      <c r="C298" s="123" t="s">
        <v>1428</v>
      </c>
      <c r="D298" s="123"/>
      <c r="G298" s="66"/>
    </row>
    <row r="299" spans="1:7" x14ac:dyDescent="0.25">
      <c r="C299" s="123"/>
      <c r="D299" s="123"/>
      <c r="G299" s="66"/>
    </row>
    <row r="300" spans="1:7" x14ac:dyDescent="0.25">
      <c r="B300" s="83" t="s">
        <v>803</v>
      </c>
      <c r="C300" s="123"/>
      <c r="D300" s="123"/>
      <c r="G300" s="66"/>
    </row>
    <row r="301" spans="1:7" x14ac:dyDescent="0.25">
      <c r="A301" s="66" t="s">
        <v>920</v>
      </c>
      <c r="B301" s="66" t="s">
        <v>805</v>
      </c>
      <c r="C301" s="123" t="s">
        <v>1428</v>
      </c>
      <c r="D301" s="123" t="s">
        <v>1428</v>
      </c>
      <c r="F301" s="92" t="str">
        <f>IF($C$309=0,"",IF(C301="[for completion]","",C301/$C$309))</f>
        <v/>
      </c>
      <c r="G301" s="92" t="str">
        <f>IF($D$309=0,"",IF(D301="[for completion]","",D301/$D$309))</f>
        <v/>
      </c>
    </row>
    <row r="302" spans="1:7" x14ac:dyDescent="0.25">
      <c r="A302" s="66" t="s">
        <v>921</v>
      </c>
      <c r="B302" s="66" t="s">
        <v>807</v>
      </c>
      <c r="C302" s="123" t="s">
        <v>1428</v>
      </c>
      <c r="D302" s="123" t="s">
        <v>1428</v>
      </c>
      <c r="F302" s="92" t="str">
        <f t="shared" ref="F302:F315" si="11">IF($C$309=0,"",IF(C302="[for completion]","",C302/$C$309))</f>
        <v/>
      </c>
      <c r="G302" s="92" t="str">
        <f t="shared" ref="G302:G315" si="12">IF($D$309=0,"",IF(D302="[for completion]","",D302/$D$309))</f>
        <v/>
      </c>
    </row>
    <row r="303" spans="1:7" x14ac:dyDescent="0.25">
      <c r="A303" s="66" t="s">
        <v>922</v>
      </c>
      <c r="B303" s="66" t="s">
        <v>809</v>
      </c>
      <c r="C303" s="123" t="s">
        <v>1428</v>
      </c>
      <c r="D303" s="123" t="s">
        <v>1428</v>
      </c>
      <c r="F303" s="92" t="str">
        <f t="shared" si="11"/>
        <v/>
      </c>
      <c r="G303" s="92" t="str">
        <f t="shared" si="12"/>
        <v/>
      </c>
    </row>
    <row r="304" spans="1:7" x14ac:dyDescent="0.25">
      <c r="A304" s="66" t="s">
        <v>923</v>
      </c>
      <c r="B304" s="66" t="s">
        <v>811</v>
      </c>
      <c r="C304" s="123" t="s">
        <v>1428</v>
      </c>
      <c r="D304" s="123" t="s">
        <v>1428</v>
      </c>
      <c r="F304" s="92" t="str">
        <f t="shared" si="11"/>
        <v/>
      </c>
      <c r="G304" s="92" t="str">
        <f t="shared" si="12"/>
        <v/>
      </c>
    </row>
    <row r="305" spans="1:7" x14ac:dyDescent="0.25">
      <c r="A305" s="66" t="s">
        <v>924</v>
      </c>
      <c r="B305" s="66" t="s">
        <v>813</v>
      </c>
      <c r="C305" s="123" t="s">
        <v>1428</v>
      </c>
      <c r="D305" s="123" t="s">
        <v>1428</v>
      </c>
      <c r="F305" s="92" t="str">
        <f t="shared" si="11"/>
        <v/>
      </c>
      <c r="G305" s="92" t="str">
        <f t="shared" si="12"/>
        <v/>
      </c>
    </row>
    <row r="306" spans="1:7" x14ac:dyDescent="0.25">
      <c r="A306" s="66" t="s">
        <v>925</v>
      </c>
      <c r="B306" s="66" t="s">
        <v>815</v>
      </c>
      <c r="C306" s="123" t="s">
        <v>1428</v>
      </c>
      <c r="D306" s="123" t="s">
        <v>1428</v>
      </c>
      <c r="F306" s="92" t="str">
        <f t="shared" si="11"/>
        <v/>
      </c>
      <c r="G306" s="92" t="str">
        <f t="shared" si="12"/>
        <v/>
      </c>
    </row>
    <row r="307" spans="1:7" x14ac:dyDescent="0.25">
      <c r="A307" s="66" t="s">
        <v>926</v>
      </c>
      <c r="B307" s="66" t="s">
        <v>817</v>
      </c>
      <c r="C307" s="123" t="s">
        <v>1428</v>
      </c>
      <c r="D307" s="123" t="s">
        <v>1428</v>
      </c>
      <c r="F307" s="92" t="str">
        <f t="shared" si="11"/>
        <v/>
      </c>
      <c r="G307" s="92" t="str">
        <f t="shared" si="12"/>
        <v/>
      </c>
    </row>
    <row r="308" spans="1:7" x14ac:dyDescent="0.25">
      <c r="A308" s="66" t="s">
        <v>927</v>
      </c>
      <c r="B308" s="66" t="s">
        <v>819</v>
      </c>
      <c r="C308" s="123" t="s">
        <v>1428</v>
      </c>
      <c r="D308" s="123" t="s">
        <v>1428</v>
      </c>
      <c r="F308" s="92" t="str">
        <f t="shared" si="11"/>
        <v/>
      </c>
      <c r="G308" s="92" t="str">
        <f t="shared" si="12"/>
        <v/>
      </c>
    </row>
    <row r="309" spans="1:7" x14ac:dyDescent="0.25">
      <c r="A309" s="66" t="s">
        <v>928</v>
      </c>
      <c r="B309" s="93" t="s">
        <v>161</v>
      </c>
      <c r="C309" s="66">
        <f>SUM(C301:C308)</f>
        <v>0</v>
      </c>
      <c r="D309" s="66">
        <f>SUM(D301:D308)</f>
        <v>0</v>
      </c>
      <c r="F309" s="103">
        <f>SUM(F301:F308)</f>
        <v>0</v>
      </c>
      <c r="G309" s="103">
        <f>SUM(G301:G308)</f>
        <v>0</v>
      </c>
    </row>
    <row r="310" spans="1:7" hidden="1" outlineLevel="1" x14ac:dyDescent="0.25">
      <c r="A310" s="66" t="s">
        <v>929</v>
      </c>
      <c r="B310" s="95" t="s">
        <v>822</v>
      </c>
      <c r="F310" s="92" t="str">
        <f t="shared" si="11"/>
        <v/>
      </c>
      <c r="G310" s="92" t="str">
        <f t="shared" si="12"/>
        <v/>
      </c>
    </row>
    <row r="311" spans="1:7" hidden="1" outlineLevel="1" x14ac:dyDescent="0.25">
      <c r="A311" s="66" t="s">
        <v>930</v>
      </c>
      <c r="B311" s="95" t="s">
        <v>824</v>
      </c>
      <c r="F311" s="92" t="str">
        <f t="shared" si="11"/>
        <v/>
      </c>
      <c r="G311" s="92" t="str">
        <f t="shared" si="12"/>
        <v/>
      </c>
    </row>
    <row r="312" spans="1:7" hidden="1" outlineLevel="1" x14ac:dyDescent="0.25">
      <c r="A312" s="66" t="s">
        <v>931</v>
      </c>
      <c r="B312" s="95" t="s">
        <v>826</v>
      </c>
      <c r="F312" s="92" t="str">
        <f t="shared" si="11"/>
        <v/>
      </c>
      <c r="G312" s="92" t="str">
        <f t="shared" si="12"/>
        <v/>
      </c>
    </row>
    <row r="313" spans="1:7" hidden="1" outlineLevel="1" x14ac:dyDescent="0.25">
      <c r="A313" s="66" t="s">
        <v>932</v>
      </c>
      <c r="B313" s="95" t="s">
        <v>828</v>
      </c>
      <c r="F313" s="92" t="str">
        <f t="shared" si="11"/>
        <v/>
      </c>
      <c r="G313" s="92" t="str">
        <f t="shared" si="12"/>
        <v/>
      </c>
    </row>
    <row r="314" spans="1:7" hidden="1" outlineLevel="1" x14ac:dyDescent="0.25">
      <c r="A314" s="66" t="s">
        <v>933</v>
      </c>
      <c r="B314" s="95" t="s">
        <v>830</v>
      </c>
      <c r="F314" s="92" t="str">
        <f t="shared" si="11"/>
        <v/>
      </c>
      <c r="G314" s="92" t="str">
        <f t="shared" si="12"/>
        <v/>
      </c>
    </row>
    <row r="315" spans="1:7" hidden="1" outlineLevel="1" x14ac:dyDescent="0.25">
      <c r="A315" s="66" t="s">
        <v>934</v>
      </c>
      <c r="B315" s="95" t="s">
        <v>832</v>
      </c>
      <c r="F315" s="92" t="str">
        <f t="shared" si="11"/>
        <v/>
      </c>
      <c r="G315" s="92" t="str">
        <f t="shared" si="12"/>
        <v/>
      </c>
    </row>
    <row r="316" spans="1:7" hidden="1" outlineLevel="1" x14ac:dyDescent="0.25">
      <c r="A316" s="66" t="s">
        <v>935</v>
      </c>
      <c r="B316" s="95"/>
      <c r="F316" s="92"/>
      <c r="G316" s="92"/>
    </row>
    <row r="317" spans="1:7" hidden="1" outlineLevel="1" x14ac:dyDescent="0.25">
      <c r="A317" s="66" t="s">
        <v>936</v>
      </c>
      <c r="B317" s="95"/>
      <c r="F317" s="92"/>
      <c r="G317" s="92"/>
    </row>
    <row r="318" spans="1:7" hidden="1" outlineLevel="1" x14ac:dyDescent="0.25">
      <c r="A318" s="66" t="s">
        <v>937</v>
      </c>
      <c r="B318" s="95"/>
      <c r="F318" s="103"/>
      <c r="G318" s="103"/>
    </row>
    <row r="319" spans="1:7" ht="15" customHeight="1" collapsed="1" x14ac:dyDescent="0.25">
      <c r="A319" s="85"/>
      <c r="B319" s="86" t="s">
        <v>938</v>
      </c>
      <c r="C319" s="85" t="s">
        <v>769</v>
      </c>
      <c r="D319" s="85" t="s">
        <v>770</v>
      </c>
      <c r="E319" s="85"/>
      <c r="F319" s="85" t="s">
        <v>596</v>
      </c>
      <c r="G319" s="85" t="s">
        <v>771</v>
      </c>
    </row>
    <row r="320" spans="1:7" x14ac:dyDescent="0.25">
      <c r="A320" s="66" t="s">
        <v>939</v>
      </c>
      <c r="B320" s="66" t="s">
        <v>802</v>
      </c>
      <c r="C320" s="123" t="s">
        <v>1428</v>
      </c>
      <c r="G320" s="66"/>
    </row>
    <row r="321" spans="1:7" x14ac:dyDescent="0.25">
      <c r="G321" s="66"/>
    </row>
    <row r="322" spans="1:7" x14ac:dyDescent="0.25">
      <c r="B322" s="83" t="s">
        <v>803</v>
      </c>
      <c r="G322" s="66"/>
    </row>
    <row r="323" spans="1:7" x14ac:dyDescent="0.25">
      <c r="A323" s="66" t="s">
        <v>940</v>
      </c>
      <c r="B323" s="66" t="s">
        <v>805</v>
      </c>
      <c r="C323" s="123" t="s">
        <v>1428</v>
      </c>
      <c r="D323" s="123" t="s">
        <v>1428</v>
      </c>
      <c r="F323" s="92" t="str">
        <f>IF($C$331=0,"",IF(C323="[Mark as ND1 if not relevant]","",C323/$C$331))</f>
        <v/>
      </c>
      <c r="G323" s="92" t="str">
        <f>IF($D$331=0,"",IF(D323="[Mark as ND1 if not relevant]","",D323/$D$331))</f>
        <v/>
      </c>
    </row>
    <row r="324" spans="1:7" x14ac:dyDescent="0.25">
      <c r="A324" s="66" t="s">
        <v>941</v>
      </c>
      <c r="B324" s="66" t="s">
        <v>807</v>
      </c>
      <c r="C324" s="123" t="s">
        <v>1428</v>
      </c>
      <c r="D324" s="123" t="s">
        <v>1428</v>
      </c>
      <c r="F324" s="92" t="str">
        <f t="shared" ref="F324:F330" si="13">IF($C$331=0,"",IF(C324="[Mark as ND1 if not relevant]","",C324/$C$331))</f>
        <v/>
      </c>
      <c r="G324" s="92" t="str">
        <f t="shared" ref="G324:G330" si="14">IF($D$331=0,"",IF(D324="[Mark as ND1 if not relevant]","",D324/$D$331))</f>
        <v/>
      </c>
    </row>
    <row r="325" spans="1:7" x14ac:dyDescent="0.25">
      <c r="A325" s="66" t="s">
        <v>942</v>
      </c>
      <c r="B325" s="66" t="s">
        <v>809</v>
      </c>
      <c r="C325" s="123" t="s">
        <v>1428</v>
      </c>
      <c r="D325" s="123" t="s">
        <v>1428</v>
      </c>
      <c r="F325" s="92" t="str">
        <f t="shared" si="13"/>
        <v/>
      </c>
      <c r="G325" s="92" t="str">
        <f t="shared" si="14"/>
        <v/>
      </c>
    </row>
    <row r="326" spans="1:7" x14ac:dyDescent="0.25">
      <c r="A326" s="66" t="s">
        <v>943</v>
      </c>
      <c r="B326" s="66" t="s">
        <v>811</v>
      </c>
      <c r="C326" s="123" t="s">
        <v>1428</v>
      </c>
      <c r="D326" s="123" t="s">
        <v>1428</v>
      </c>
      <c r="F326" s="92" t="str">
        <f t="shared" si="13"/>
        <v/>
      </c>
      <c r="G326" s="92" t="str">
        <f t="shared" si="14"/>
        <v/>
      </c>
    </row>
    <row r="327" spans="1:7" x14ac:dyDescent="0.25">
      <c r="A327" s="66" t="s">
        <v>944</v>
      </c>
      <c r="B327" s="66" t="s">
        <v>813</v>
      </c>
      <c r="C327" s="123" t="s">
        <v>1428</v>
      </c>
      <c r="D327" s="123" t="s">
        <v>1428</v>
      </c>
      <c r="F327" s="92" t="str">
        <f t="shared" si="13"/>
        <v/>
      </c>
      <c r="G327" s="92" t="str">
        <f t="shared" si="14"/>
        <v/>
      </c>
    </row>
    <row r="328" spans="1:7" x14ac:dyDescent="0.25">
      <c r="A328" s="66" t="s">
        <v>945</v>
      </c>
      <c r="B328" s="66" t="s">
        <v>815</v>
      </c>
      <c r="C328" s="123" t="s">
        <v>1428</v>
      </c>
      <c r="D328" s="123" t="s">
        <v>1428</v>
      </c>
      <c r="F328" s="92" t="str">
        <f t="shared" si="13"/>
        <v/>
      </c>
      <c r="G328" s="92" t="str">
        <f t="shared" si="14"/>
        <v/>
      </c>
    </row>
    <row r="329" spans="1:7" x14ac:dyDescent="0.25">
      <c r="A329" s="66" t="s">
        <v>946</v>
      </c>
      <c r="B329" s="66" t="s">
        <v>817</v>
      </c>
      <c r="C329" s="123" t="s">
        <v>1428</v>
      </c>
      <c r="D329" s="123" t="s">
        <v>1428</v>
      </c>
      <c r="F329" s="92" t="str">
        <f t="shared" si="13"/>
        <v/>
      </c>
      <c r="G329" s="92" t="str">
        <f t="shared" si="14"/>
        <v/>
      </c>
    </row>
    <row r="330" spans="1:7" x14ac:dyDescent="0.25">
      <c r="A330" s="66" t="s">
        <v>947</v>
      </c>
      <c r="B330" s="66" t="s">
        <v>819</v>
      </c>
      <c r="C330" s="123" t="s">
        <v>1428</v>
      </c>
      <c r="D330" s="123" t="s">
        <v>1428</v>
      </c>
      <c r="F330" s="92" t="str">
        <f t="shared" si="13"/>
        <v/>
      </c>
      <c r="G330" s="92" t="str">
        <f t="shared" si="14"/>
        <v/>
      </c>
    </row>
    <row r="331" spans="1:7" x14ac:dyDescent="0.25">
      <c r="A331" s="66" t="s">
        <v>948</v>
      </c>
      <c r="B331" s="93" t="s">
        <v>161</v>
      </c>
      <c r="C331" s="66">
        <f>SUM(C323:C330)</f>
        <v>0</v>
      </c>
      <c r="D331" s="66">
        <f>SUM(D323:D330)</f>
        <v>0</v>
      </c>
      <c r="F331" s="103">
        <f>SUM(F323:F330)</f>
        <v>0</v>
      </c>
      <c r="G331" s="103">
        <f>SUM(G323:G330)</f>
        <v>0</v>
      </c>
    </row>
    <row r="332" spans="1:7" hidden="1" outlineLevel="1" x14ac:dyDescent="0.25">
      <c r="A332" s="66" t="s">
        <v>949</v>
      </c>
      <c r="B332" s="95" t="s">
        <v>822</v>
      </c>
      <c r="F332" s="92" t="str">
        <f t="shared" ref="F332:F337" si="15">IF($C$331=0,"",IF(C332="[for completion]","",C332/$C$331))</f>
        <v/>
      </c>
      <c r="G332" s="92" t="str">
        <f t="shared" ref="G332:G337" si="16">IF($D$331=0,"",IF(D332="[for completion]","",D332/$D$331))</f>
        <v/>
      </c>
    </row>
    <row r="333" spans="1:7" hidden="1" outlineLevel="1" x14ac:dyDescent="0.25">
      <c r="A333" s="66" t="s">
        <v>950</v>
      </c>
      <c r="B333" s="95" t="s">
        <v>824</v>
      </c>
      <c r="F333" s="92" t="str">
        <f t="shared" si="15"/>
        <v/>
      </c>
      <c r="G333" s="92" t="str">
        <f t="shared" si="16"/>
        <v/>
      </c>
    </row>
    <row r="334" spans="1:7" hidden="1" outlineLevel="1" x14ac:dyDescent="0.25">
      <c r="A334" s="66" t="s">
        <v>951</v>
      </c>
      <c r="B334" s="95" t="s">
        <v>826</v>
      </c>
      <c r="F334" s="92" t="str">
        <f t="shared" si="15"/>
        <v/>
      </c>
      <c r="G334" s="92" t="str">
        <f t="shared" si="16"/>
        <v/>
      </c>
    </row>
    <row r="335" spans="1:7" hidden="1" outlineLevel="1" x14ac:dyDescent="0.25">
      <c r="A335" s="66" t="s">
        <v>952</v>
      </c>
      <c r="B335" s="95" t="s">
        <v>828</v>
      </c>
      <c r="F335" s="92" t="str">
        <f t="shared" si="15"/>
        <v/>
      </c>
      <c r="G335" s="92" t="str">
        <f t="shared" si="16"/>
        <v/>
      </c>
    </row>
    <row r="336" spans="1:7" hidden="1" outlineLevel="1" x14ac:dyDescent="0.25">
      <c r="A336" s="66" t="s">
        <v>953</v>
      </c>
      <c r="B336" s="95" t="s">
        <v>830</v>
      </c>
      <c r="F336" s="92" t="str">
        <f t="shared" si="15"/>
        <v/>
      </c>
      <c r="G336" s="92" t="str">
        <f t="shared" si="16"/>
        <v/>
      </c>
    </row>
    <row r="337" spans="1:7" hidden="1" outlineLevel="1" x14ac:dyDescent="0.25">
      <c r="A337" s="66" t="s">
        <v>954</v>
      </c>
      <c r="B337" s="95" t="s">
        <v>832</v>
      </c>
      <c r="F337" s="92" t="str">
        <f t="shared" si="15"/>
        <v/>
      </c>
      <c r="G337" s="92" t="str">
        <f t="shared" si="16"/>
        <v/>
      </c>
    </row>
    <row r="338" spans="1:7" hidden="1" outlineLevel="1" x14ac:dyDescent="0.25">
      <c r="A338" s="66" t="s">
        <v>955</v>
      </c>
      <c r="B338" s="95"/>
      <c r="F338" s="92"/>
      <c r="G338" s="92"/>
    </row>
    <row r="339" spans="1:7" hidden="1" outlineLevel="1" x14ac:dyDescent="0.25">
      <c r="A339" s="66" t="s">
        <v>956</v>
      </c>
      <c r="B339" s="95"/>
      <c r="F339" s="92"/>
      <c r="G339" s="92"/>
    </row>
    <row r="340" spans="1:7" hidden="1" outlineLevel="1" x14ac:dyDescent="0.25">
      <c r="A340" s="66" t="s">
        <v>957</v>
      </c>
      <c r="B340" s="95"/>
      <c r="F340" s="92"/>
      <c r="G340" s="103"/>
    </row>
    <row r="341" spans="1:7" ht="15" customHeight="1" collapsed="1" x14ac:dyDescent="0.25">
      <c r="A341" s="85"/>
      <c r="B341" s="86" t="s">
        <v>958</v>
      </c>
      <c r="C341" s="85" t="s">
        <v>959</v>
      </c>
      <c r="D341" s="85"/>
      <c r="E341" s="85"/>
      <c r="F341" s="85"/>
      <c r="G341" s="88"/>
    </row>
    <row r="342" spans="1:7" x14ac:dyDescent="0.25">
      <c r="A342" s="66" t="s">
        <v>960</v>
      </c>
      <c r="B342" s="83" t="s">
        <v>961</v>
      </c>
      <c r="C342" s="123" t="s">
        <v>1428</v>
      </c>
      <c r="G342" s="66"/>
    </row>
    <row r="343" spans="1:7" x14ac:dyDescent="0.25">
      <c r="A343" s="66" t="s">
        <v>962</v>
      </c>
      <c r="B343" s="83" t="s">
        <v>963</v>
      </c>
      <c r="C343" s="123" t="s">
        <v>1428</v>
      </c>
      <c r="G343" s="66"/>
    </row>
    <row r="344" spans="1:7" x14ac:dyDescent="0.25">
      <c r="A344" s="66" t="s">
        <v>964</v>
      </c>
      <c r="B344" s="83" t="s">
        <v>965</v>
      </c>
      <c r="C344" s="123" t="s">
        <v>1428</v>
      </c>
      <c r="G344" s="66"/>
    </row>
    <row r="345" spans="1:7" x14ac:dyDescent="0.25">
      <c r="A345" s="66" t="s">
        <v>966</v>
      </c>
      <c r="B345" s="83" t="s">
        <v>967</v>
      </c>
      <c r="C345" s="123" t="s">
        <v>1428</v>
      </c>
      <c r="G345" s="66"/>
    </row>
    <row r="346" spans="1:7" x14ac:dyDescent="0.25">
      <c r="A346" s="66" t="s">
        <v>968</v>
      </c>
      <c r="B346" s="83" t="s">
        <v>969</v>
      </c>
      <c r="C346" s="123" t="s">
        <v>1428</v>
      </c>
      <c r="G346" s="66"/>
    </row>
    <row r="347" spans="1:7" x14ac:dyDescent="0.25">
      <c r="A347" s="66" t="s">
        <v>970</v>
      </c>
      <c r="B347" s="83" t="s">
        <v>971</v>
      </c>
      <c r="C347" s="123" t="s">
        <v>1428</v>
      </c>
      <c r="G347" s="66"/>
    </row>
    <row r="348" spans="1:7" x14ac:dyDescent="0.25">
      <c r="A348" s="66" t="s">
        <v>972</v>
      </c>
      <c r="B348" s="83" t="s">
        <v>973</v>
      </c>
      <c r="C348" s="123" t="s">
        <v>1428</v>
      </c>
      <c r="G348" s="66"/>
    </row>
    <row r="349" spans="1:7" x14ac:dyDescent="0.25">
      <c r="A349" s="66" t="s">
        <v>974</v>
      </c>
      <c r="B349" s="83" t="s">
        <v>975</v>
      </c>
      <c r="C349" s="123" t="s">
        <v>1428</v>
      </c>
      <c r="G349" s="66"/>
    </row>
    <row r="350" spans="1:7" x14ac:dyDescent="0.25">
      <c r="A350" s="66" t="s">
        <v>976</v>
      </c>
      <c r="B350" s="83" t="s">
        <v>977</v>
      </c>
      <c r="C350" s="123" t="s">
        <v>1428</v>
      </c>
      <c r="G350" s="66"/>
    </row>
    <row r="351" spans="1:7" x14ac:dyDescent="0.25">
      <c r="A351" s="66" t="s">
        <v>978</v>
      </c>
      <c r="B351" s="83" t="s">
        <v>159</v>
      </c>
      <c r="C351" s="123" t="s">
        <v>1428</v>
      </c>
      <c r="G351" s="66"/>
    </row>
    <row r="352" spans="1:7" hidden="1" outlineLevel="1" x14ac:dyDescent="0.25">
      <c r="A352" s="66" t="s">
        <v>979</v>
      </c>
      <c r="B352" s="95" t="s">
        <v>980</v>
      </c>
      <c r="C352" s="166"/>
      <c r="G352" s="66"/>
    </row>
    <row r="353" spans="1:7" hidden="1" outlineLevel="1" x14ac:dyDescent="0.25">
      <c r="A353" s="66" t="s">
        <v>981</v>
      </c>
      <c r="B353" s="95" t="s">
        <v>163</v>
      </c>
      <c r="C353" s="166"/>
      <c r="G353" s="66"/>
    </row>
    <row r="354" spans="1:7" hidden="1" outlineLevel="1" x14ac:dyDescent="0.25">
      <c r="A354" s="66" t="s">
        <v>982</v>
      </c>
      <c r="B354" s="95" t="s">
        <v>163</v>
      </c>
      <c r="C354" s="166"/>
      <c r="G354" s="66"/>
    </row>
    <row r="355" spans="1:7" hidden="1" outlineLevel="1" x14ac:dyDescent="0.25">
      <c r="A355" s="66" t="s">
        <v>983</v>
      </c>
      <c r="B355" s="95" t="s">
        <v>163</v>
      </c>
      <c r="C355" s="166"/>
      <c r="G355" s="66"/>
    </row>
    <row r="356" spans="1:7" hidden="1" outlineLevel="1" x14ac:dyDescent="0.25">
      <c r="A356" s="66" t="s">
        <v>984</v>
      </c>
      <c r="B356" s="95" t="s">
        <v>163</v>
      </c>
      <c r="C356" s="166"/>
      <c r="G356" s="66"/>
    </row>
    <row r="357" spans="1:7" hidden="1" outlineLevel="1" x14ac:dyDescent="0.25">
      <c r="A357" s="66" t="s">
        <v>985</v>
      </c>
      <c r="B357" s="95" t="s">
        <v>163</v>
      </c>
      <c r="C357" s="166"/>
      <c r="G357" s="66"/>
    </row>
    <row r="358" spans="1:7" hidden="1" outlineLevel="1" x14ac:dyDescent="0.25">
      <c r="A358" s="66" t="s">
        <v>986</v>
      </c>
      <c r="B358" s="95" t="s">
        <v>163</v>
      </c>
      <c r="C358" s="166"/>
      <c r="G358" s="66"/>
    </row>
    <row r="359" spans="1:7" hidden="1" outlineLevel="1" x14ac:dyDescent="0.25">
      <c r="A359" s="66" t="s">
        <v>987</v>
      </c>
      <c r="B359" s="95" t="s">
        <v>163</v>
      </c>
      <c r="C359" s="166"/>
      <c r="G359" s="66"/>
    </row>
    <row r="360" spans="1:7" hidden="1" outlineLevel="1" x14ac:dyDescent="0.25">
      <c r="A360" s="66" t="s">
        <v>988</v>
      </c>
      <c r="B360" s="95" t="s">
        <v>163</v>
      </c>
      <c r="C360" s="166"/>
      <c r="G360" s="66"/>
    </row>
    <row r="361" spans="1:7" hidden="1" outlineLevel="1" x14ac:dyDescent="0.25">
      <c r="A361" s="66" t="s">
        <v>989</v>
      </c>
      <c r="B361" s="95" t="s">
        <v>163</v>
      </c>
      <c r="C361" s="166"/>
      <c r="G361" s="66"/>
    </row>
    <row r="362" spans="1:7" hidden="1" outlineLevel="1" x14ac:dyDescent="0.25">
      <c r="A362" s="66" t="s">
        <v>990</v>
      </c>
      <c r="B362" s="95" t="s">
        <v>163</v>
      </c>
      <c r="C362" s="166"/>
      <c r="G362" s="66"/>
    </row>
    <row r="363" spans="1:7" hidden="1" outlineLevel="1" x14ac:dyDescent="0.25">
      <c r="A363" s="66" t="s">
        <v>991</v>
      </c>
      <c r="B363" s="95" t="s">
        <v>163</v>
      </c>
      <c r="C363" s="166"/>
    </row>
    <row r="364" spans="1:7" hidden="1" outlineLevel="1" x14ac:dyDescent="0.25">
      <c r="A364" s="66" t="s">
        <v>992</v>
      </c>
      <c r="B364" s="95" t="s">
        <v>163</v>
      </c>
      <c r="C364" s="166"/>
    </row>
    <row r="365" spans="1:7" hidden="1" outlineLevel="1" x14ac:dyDescent="0.25">
      <c r="A365" s="66" t="s">
        <v>993</v>
      </c>
      <c r="B365" s="95" t="s">
        <v>163</v>
      </c>
      <c r="C365" s="166"/>
    </row>
    <row r="366" spans="1:7" hidden="1" outlineLevel="1" x14ac:dyDescent="0.25">
      <c r="A366" s="66" t="s">
        <v>994</v>
      </c>
      <c r="B366" s="95" t="s">
        <v>163</v>
      </c>
      <c r="C366" s="166"/>
    </row>
    <row r="367" spans="1:7" hidden="1" outlineLevel="1" x14ac:dyDescent="0.25">
      <c r="A367" s="66" t="s">
        <v>995</v>
      </c>
      <c r="B367" s="95" t="s">
        <v>163</v>
      </c>
      <c r="C367" s="166"/>
    </row>
    <row r="368" spans="1:7" hidden="1" outlineLevel="1" x14ac:dyDescent="0.25">
      <c r="A368" s="66" t="s">
        <v>996</v>
      </c>
      <c r="B368" s="95" t="s">
        <v>163</v>
      </c>
      <c r="C368" s="166"/>
    </row>
    <row r="369" spans="3:3" collapsed="1" x14ac:dyDescent="0.25">
      <c r="C369" s="123"/>
    </row>
  </sheetData>
  <hyperlinks>
    <hyperlink ref="B6" location="'B1. HTT Mortgage Assets'!B10" display="7. Mortgage Assets"/>
    <hyperlink ref="B7" location="'B1. HTT Mortgage Assets'!B166" display="7.A Residential Cover Pool"/>
    <hyperlink ref="B8" location="'B1. HTT Mortgage Assets'!B267" display="7.B Commercial Cover Pool"/>
    <hyperlink ref="B130" location="'2. Harmonised Glossary'!A9" display="Breakdown by Interest Rate"/>
    <hyperlink ref="B160" location="'2. Harmonised Glossary'!A14" display="Non-Performing Loans (NPLs)"/>
    <hyperlink ref="B11" location="'2. Harmonised Glossary'!A12" display="Property Type Information"/>
    <hyperlink ref="B196" location="'2. Harmonised Glossary'!A288" display="Loan to Value (LTV) Information - Un-indexed"/>
    <hyperlink ref="B218" location="'2. Harmonised Glossary'!A11" display="Loan to Value (LTV) Information - Indexed"/>
    <hyperlink ref="B297" location="'2. Harmonised Glossary'!A11" display="Loan to Value (LTV) Information - Un-indexed"/>
    <hyperlink ref="B319"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ignoredErrors>
    <ignoredError sqref="F208:G208" formula="1"/>
  </ignoredError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80"/>
  <sheetViews>
    <sheetView zoomScale="80" zoomScaleNormal="80" workbookViewId="0">
      <selection activeCell="B24" sqref="B24"/>
    </sheetView>
  </sheetViews>
  <sheetFormatPr baseColWidth="10" defaultColWidth="8.85546875" defaultRowHeight="15" outlineLevelRow="1" x14ac:dyDescent="0.25"/>
  <cols>
    <col min="1" max="1" width="12.140625" style="66" customWidth="1"/>
    <col min="2" max="2" width="60.7109375" style="66" customWidth="1"/>
    <col min="3" max="4" width="40.7109375" style="66" customWidth="1"/>
    <col min="5" max="5" width="7.28515625" style="66" customWidth="1"/>
    <col min="6" max="6" width="40.7109375" style="66" customWidth="1"/>
    <col min="7" max="7" width="40.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4" ht="31.5" x14ac:dyDescent="0.25">
      <c r="A1" s="63" t="s">
        <v>997</v>
      </c>
      <c r="B1" s="63"/>
      <c r="C1" s="64"/>
      <c r="D1" s="64"/>
      <c r="E1" s="64"/>
      <c r="F1" s="64"/>
      <c r="H1" s="64"/>
      <c r="I1" s="63"/>
      <c r="J1" s="64"/>
      <c r="K1" s="64"/>
      <c r="L1" s="64"/>
      <c r="M1" s="64"/>
    </row>
    <row r="2" spans="1:14" ht="15.75" thickBot="1" x14ac:dyDescent="0.3">
      <c r="A2" s="64"/>
      <c r="B2" s="64"/>
      <c r="C2" s="64"/>
      <c r="D2" s="64"/>
      <c r="E2" s="64"/>
      <c r="F2" s="64"/>
      <c r="H2"/>
      <c r="L2" s="64"/>
      <c r="M2" s="64"/>
    </row>
    <row r="3" spans="1:14" ht="19.5" thickBot="1" x14ac:dyDescent="0.3">
      <c r="A3" s="67"/>
      <c r="B3" s="68" t="s">
        <v>83</v>
      </c>
      <c r="C3" s="69" t="s">
        <v>240</v>
      </c>
      <c r="D3" s="67"/>
      <c r="E3" s="67"/>
      <c r="F3" s="67"/>
      <c r="G3" s="67"/>
      <c r="H3"/>
      <c r="L3" s="64"/>
      <c r="M3" s="64"/>
    </row>
    <row r="4" spans="1:14" ht="15.75" thickBot="1" x14ac:dyDescent="0.3">
      <c r="H4"/>
      <c r="L4" s="64"/>
      <c r="M4" s="64"/>
    </row>
    <row r="5" spans="1:14" ht="18.75" x14ac:dyDescent="0.25">
      <c r="B5" s="71" t="s">
        <v>998</v>
      </c>
      <c r="C5" s="70"/>
      <c r="E5" s="72"/>
      <c r="F5" s="72"/>
      <c r="H5"/>
      <c r="L5" s="64"/>
      <c r="M5" s="64"/>
    </row>
    <row r="6" spans="1:14" ht="15.75" thickBot="1" x14ac:dyDescent="0.3">
      <c r="B6" s="75" t="s">
        <v>999</v>
      </c>
      <c r="H6"/>
      <c r="L6" s="64"/>
      <c r="M6" s="64"/>
    </row>
    <row r="7" spans="1:14" s="124" customFormat="1" x14ac:dyDescent="0.25">
      <c r="A7" s="66"/>
      <c r="B7" s="90"/>
      <c r="C7" s="66"/>
      <c r="D7" s="66"/>
      <c r="E7" s="66"/>
      <c r="F7" s="66"/>
      <c r="G7" s="64"/>
      <c r="H7"/>
      <c r="I7" s="66"/>
      <c r="J7" s="66"/>
      <c r="K7" s="66"/>
      <c r="L7" s="64"/>
      <c r="M7" s="64"/>
      <c r="N7" s="64"/>
    </row>
    <row r="8" spans="1:14" ht="37.5" x14ac:dyDescent="0.25">
      <c r="A8" s="77" t="s">
        <v>93</v>
      </c>
      <c r="B8" s="77" t="s">
        <v>999</v>
      </c>
      <c r="C8" s="78"/>
      <c r="D8" s="78"/>
      <c r="E8" s="78"/>
      <c r="F8" s="78"/>
      <c r="G8" s="79"/>
      <c r="H8"/>
      <c r="I8" s="83"/>
      <c r="J8" s="72"/>
      <c r="K8" s="72"/>
      <c r="L8" s="72"/>
      <c r="M8" s="72"/>
    </row>
    <row r="9" spans="1:14" ht="15" customHeight="1" x14ac:dyDescent="0.25">
      <c r="A9" s="85"/>
      <c r="B9" s="86" t="s">
        <v>1000</v>
      </c>
      <c r="C9" s="85"/>
      <c r="D9" s="85"/>
      <c r="E9" s="85"/>
      <c r="F9" s="88"/>
      <c r="G9" s="88"/>
      <c r="H9"/>
      <c r="I9" s="83"/>
      <c r="J9" s="80"/>
      <c r="K9" s="80"/>
      <c r="L9" s="80"/>
      <c r="M9" s="99"/>
      <c r="N9" s="99"/>
    </row>
    <row r="10" spans="1:14" x14ac:dyDescent="0.25">
      <c r="A10" s="66" t="s">
        <v>1001</v>
      </c>
      <c r="B10" s="66" t="s">
        <v>1002</v>
      </c>
      <c r="C10" s="66" t="s">
        <v>95</v>
      </c>
      <c r="E10" s="83"/>
      <c r="F10" s="83"/>
      <c r="H10"/>
      <c r="I10" s="83"/>
      <c r="L10" s="83"/>
      <c r="M10" s="83"/>
    </row>
    <row r="11" spans="1:14" hidden="1" outlineLevel="1" x14ac:dyDescent="0.25">
      <c r="A11" s="66" t="s">
        <v>1003</v>
      </c>
      <c r="B11" s="95" t="s">
        <v>587</v>
      </c>
      <c r="E11" s="83"/>
      <c r="F11" s="83"/>
      <c r="H11"/>
      <c r="I11" s="83"/>
      <c r="L11" s="83"/>
      <c r="M11" s="83"/>
    </row>
    <row r="12" spans="1:14" hidden="1" outlineLevel="1" x14ac:dyDescent="0.25">
      <c r="A12" s="66" t="s">
        <v>1004</v>
      </c>
      <c r="B12" s="95" t="s">
        <v>589</v>
      </c>
      <c r="E12" s="83"/>
      <c r="F12" s="83"/>
      <c r="H12"/>
      <c r="I12" s="83"/>
      <c r="L12" s="83"/>
      <c r="M12" s="83"/>
    </row>
    <row r="13" spans="1:14" hidden="1" outlineLevel="1" x14ac:dyDescent="0.25">
      <c r="A13" s="66" t="s">
        <v>1005</v>
      </c>
      <c r="E13" s="83"/>
      <c r="F13" s="83"/>
      <c r="H13"/>
      <c r="I13" s="83"/>
      <c r="L13" s="83"/>
      <c r="M13" s="83"/>
    </row>
    <row r="14" spans="1:14" hidden="1" outlineLevel="1" x14ac:dyDescent="0.25">
      <c r="A14" s="66" t="s">
        <v>1006</v>
      </c>
      <c r="E14" s="83"/>
      <c r="F14" s="83"/>
      <c r="H14"/>
      <c r="I14" s="83"/>
      <c r="L14" s="83"/>
      <c r="M14" s="83"/>
    </row>
    <row r="15" spans="1:14" hidden="1" outlineLevel="1" x14ac:dyDescent="0.25">
      <c r="A15" s="66" t="s">
        <v>1007</v>
      </c>
      <c r="E15" s="83"/>
      <c r="F15" s="83"/>
      <c r="H15"/>
      <c r="I15" s="83"/>
      <c r="L15" s="83"/>
      <c r="M15" s="83"/>
    </row>
    <row r="16" spans="1:14" hidden="1" outlineLevel="1" x14ac:dyDescent="0.25">
      <c r="A16" s="66" t="s">
        <v>1008</v>
      </c>
      <c r="E16" s="83"/>
      <c r="F16" s="83"/>
      <c r="H16"/>
      <c r="I16" s="83"/>
      <c r="L16" s="83"/>
      <c r="M16" s="83"/>
    </row>
    <row r="17" spans="1:14" hidden="1" outlineLevel="1" x14ac:dyDescent="0.25">
      <c r="A17" s="66" t="s">
        <v>1009</v>
      </c>
      <c r="E17" s="83"/>
      <c r="F17" s="83"/>
      <c r="H17"/>
      <c r="I17" s="83"/>
      <c r="L17" s="83"/>
      <c r="M17" s="83"/>
    </row>
    <row r="18" spans="1:14" collapsed="1" x14ac:dyDescent="0.25">
      <c r="A18" s="85"/>
      <c r="B18" s="85" t="s">
        <v>1010</v>
      </c>
      <c r="C18" s="85" t="s">
        <v>769</v>
      </c>
      <c r="D18" s="85" t="s">
        <v>1011</v>
      </c>
      <c r="E18" s="85"/>
      <c r="F18" s="85" t="s">
        <v>1012</v>
      </c>
      <c r="G18" s="85" t="s">
        <v>1013</v>
      </c>
      <c r="H18"/>
      <c r="I18" s="122"/>
      <c r="J18" s="80"/>
      <c r="K18" s="80"/>
      <c r="L18" s="72"/>
      <c r="M18" s="80"/>
      <c r="N18" s="80"/>
    </row>
    <row r="19" spans="1:14" x14ac:dyDescent="0.25">
      <c r="A19" s="66" t="s">
        <v>1014</v>
      </c>
      <c r="B19" s="66" t="s">
        <v>1015</v>
      </c>
      <c r="C19" s="66" t="s">
        <v>95</v>
      </c>
      <c r="D19" s="80"/>
      <c r="E19" s="80"/>
      <c r="F19" s="99"/>
      <c r="G19" s="99"/>
      <c r="H19"/>
      <c r="I19" s="83"/>
      <c r="L19" s="80"/>
      <c r="M19" s="99"/>
      <c r="N19" s="99"/>
    </row>
    <row r="20" spans="1:14" x14ac:dyDescent="0.25">
      <c r="A20" s="80"/>
      <c r="B20" s="122"/>
      <c r="C20" s="80"/>
      <c r="D20" s="80"/>
      <c r="E20" s="80"/>
      <c r="F20" s="99"/>
      <c r="G20" s="99"/>
      <c r="H20"/>
      <c r="I20" s="122"/>
      <c r="J20" s="80"/>
      <c r="K20" s="80"/>
      <c r="L20" s="80"/>
      <c r="M20" s="99"/>
      <c r="N20" s="99"/>
    </row>
    <row r="21" spans="1:14" x14ac:dyDescent="0.25">
      <c r="B21" s="66" t="s">
        <v>774</v>
      </c>
      <c r="C21" s="80"/>
      <c r="D21" s="80"/>
      <c r="E21" s="80"/>
      <c r="F21" s="99"/>
      <c r="G21" s="99"/>
      <c r="H21"/>
      <c r="I21" s="83"/>
      <c r="J21" s="80"/>
      <c r="K21" s="80"/>
      <c r="L21" s="80"/>
      <c r="M21" s="99"/>
      <c r="N21" s="99"/>
    </row>
    <row r="22" spans="1:14" x14ac:dyDescent="0.25">
      <c r="A22" s="66" t="s">
        <v>1016</v>
      </c>
      <c r="B22" s="83" t="s">
        <v>1661</v>
      </c>
      <c r="C22" s="66" t="s">
        <v>95</v>
      </c>
      <c r="D22" s="66" t="s">
        <v>95</v>
      </c>
      <c r="E22" s="83"/>
      <c r="F22" s="92" t="str">
        <f>IF($C$37=0,"",IF(C22="[for completion]","",C22/$C$37))</f>
        <v/>
      </c>
      <c r="G22" s="92" t="str">
        <f>IF($D$37=0,"",IF(D22="[for completion]","",D22/$D$37))</f>
        <v/>
      </c>
      <c r="H22"/>
      <c r="I22" s="83"/>
      <c r="L22" s="83"/>
      <c r="M22" s="92"/>
      <c r="N22" s="92"/>
    </row>
    <row r="23" spans="1:14" x14ac:dyDescent="0.25">
      <c r="A23" s="66" t="s">
        <v>1017</v>
      </c>
      <c r="B23" s="83" t="s">
        <v>1662</v>
      </c>
      <c r="C23" s="66" t="s">
        <v>95</v>
      </c>
      <c r="D23" s="66" t="s">
        <v>95</v>
      </c>
      <c r="E23" s="83"/>
      <c r="F23" s="92" t="str">
        <f t="shared" ref="F23:F36" si="0">IF($C$37=0,"",IF(C23="[for completion]","",C23/$C$37))</f>
        <v/>
      </c>
      <c r="G23" s="92" t="str">
        <f t="shared" ref="G23:G36" si="1">IF($D$37=0,"",IF(D23="[for completion]","",D23/$D$37))</f>
        <v/>
      </c>
      <c r="H23"/>
      <c r="I23" s="83"/>
      <c r="L23" s="83"/>
      <c r="M23" s="92"/>
      <c r="N23" s="92"/>
    </row>
    <row r="24" spans="1:14" x14ac:dyDescent="0.25">
      <c r="A24" s="66" t="s">
        <v>1018</v>
      </c>
      <c r="B24" s="83" t="s">
        <v>1663</v>
      </c>
      <c r="C24" s="66" t="s">
        <v>95</v>
      </c>
      <c r="D24" s="66" t="s">
        <v>95</v>
      </c>
      <c r="F24" s="92" t="str">
        <f t="shared" si="0"/>
        <v/>
      </c>
      <c r="G24" s="92" t="str">
        <f t="shared" si="1"/>
        <v/>
      </c>
      <c r="H24"/>
      <c r="I24" s="83"/>
      <c r="M24" s="92"/>
      <c r="N24" s="92"/>
    </row>
    <row r="25" spans="1:14" x14ac:dyDescent="0.25">
      <c r="A25" s="66" t="s">
        <v>1019</v>
      </c>
      <c r="B25" s="83" t="s">
        <v>1664</v>
      </c>
      <c r="C25" s="66" t="s">
        <v>95</v>
      </c>
      <c r="D25" s="66" t="s">
        <v>95</v>
      </c>
      <c r="E25" s="103"/>
      <c r="F25" s="92" t="str">
        <f t="shared" si="0"/>
        <v/>
      </c>
      <c r="G25" s="92" t="str">
        <f t="shared" si="1"/>
        <v/>
      </c>
      <c r="H25"/>
      <c r="I25" s="83"/>
      <c r="L25" s="103"/>
      <c r="M25" s="92"/>
      <c r="N25" s="92"/>
    </row>
    <row r="26" spans="1:14" x14ac:dyDescent="0.25">
      <c r="A26" s="66" t="s">
        <v>1020</v>
      </c>
      <c r="B26" s="83" t="s">
        <v>1665</v>
      </c>
      <c r="C26" s="66" t="s">
        <v>95</v>
      </c>
      <c r="D26" s="66" t="s">
        <v>95</v>
      </c>
      <c r="E26" s="103"/>
      <c r="F26" s="92" t="str">
        <f t="shared" si="0"/>
        <v/>
      </c>
      <c r="G26" s="92" t="str">
        <f t="shared" si="1"/>
        <v/>
      </c>
      <c r="H26"/>
      <c r="I26" s="83"/>
      <c r="L26" s="103"/>
      <c r="M26" s="92"/>
      <c r="N26" s="92"/>
    </row>
    <row r="27" spans="1:14" x14ac:dyDescent="0.25">
      <c r="A27" s="66" t="s">
        <v>1021</v>
      </c>
      <c r="B27" s="83" t="s">
        <v>691</v>
      </c>
      <c r="C27" s="66" t="s">
        <v>95</v>
      </c>
      <c r="D27" s="66" t="s">
        <v>95</v>
      </c>
      <c r="E27" s="103"/>
      <c r="F27" s="92" t="str">
        <f t="shared" si="0"/>
        <v/>
      </c>
      <c r="G27" s="92" t="str">
        <f t="shared" si="1"/>
        <v/>
      </c>
      <c r="H27"/>
      <c r="I27" s="83"/>
      <c r="L27" s="103"/>
      <c r="M27" s="92"/>
      <c r="N27" s="92"/>
    </row>
    <row r="28" spans="1:14" x14ac:dyDescent="0.25">
      <c r="A28" s="66" t="s">
        <v>1022</v>
      </c>
      <c r="B28" s="83" t="s">
        <v>691</v>
      </c>
      <c r="C28" s="66" t="s">
        <v>95</v>
      </c>
      <c r="D28" s="66" t="s">
        <v>95</v>
      </c>
      <c r="E28" s="103"/>
      <c r="F28" s="92" t="str">
        <f t="shared" si="0"/>
        <v/>
      </c>
      <c r="G28" s="92" t="str">
        <f t="shared" si="1"/>
        <v/>
      </c>
      <c r="H28"/>
      <c r="I28" s="83"/>
      <c r="L28" s="103"/>
      <c r="M28" s="92"/>
      <c r="N28" s="92"/>
    </row>
    <row r="29" spans="1:14" x14ac:dyDescent="0.25">
      <c r="A29" s="66" t="s">
        <v>1023</v>
      </c>
      <c r="B29" s="83" t="s">
        <v>691</v>
      </c>
      <c r="C29" s="66" t="s">
        <v>95</v>
      </c>
      <c r="D29" s="66" t="s">
        <v>95</v>
      </c>
      <c r="E29" s="103"/>
      <c r="F29" s="92" t="str">
        <f t="shared" si="0"/>
        <v/>
      </c>
      <c r="G29" s="92" t="str">
        <f t="shared" si="1"/>
        <v/>
      </c>
      <c r="H29"/>
      <c r="I29" s="83"/>
      <c r="L29" s="103"/>
      <c r="M29" s="92"/>
      <c r="N29" s="92"/>
    </row>
    <row r="30" spans="1:14" x14ac:dyDescent="0.25">
      <c r="A30" s="66" t="s">
        <v>1024</v>
      </c>
      <c r="B30" s="83" t="s">
        <v>691</v>
      </c>
      <c r="C30" s="66" t="s">
        <v>95</v>
      </c>
      <c r="D30" s="66" t="s">
        <v>95</v>
      </c>
      <c r="E30" s="103"/>
      <c r="F30" s="92" t="str">
        <f t="shared" si="0"/>
        <v/>
      </c>
      <c r="G30" s="92" t="str">
        <f t="shared" si="1"/>
        <v/>
      </c>
      <c r="H30"/>
      <c r="I30" s="83"/>
      <c r="L30" s="103"/>
      <c r="M30" s="92"/>
      <c r="N30" s="92"/>
    </row>
    <row r="31" spans="1:14" x14ac:dyDescent="0.25">
      <c r="A31" s="66" t="s">
        <v>1025</v>
      </c>
      <c r="B31" s="83" t="s">
        <v>691</v>
      </c>
      <c r="C31" s="66" t="s">
        <v>95</v>
      </c>
      <c r="D31" s="66" t="s">
        <v>95</v>
      </c>
      <c r="E31" s="103"/>
      <c r="F31" s="92" t="str">
        <f t="shared" si="0"/>
        <v/>
      </c>
      <c r="G31" s="92" t="str">
        <f t="shared" si="1"/>
        <v/>
      </c>
      <c r="H31"/>
      <c r="I31" s="83"/>
      <c r="L31" s="103"/>
      <c r="M31" s="92"/>
      <c r="N31" s="92"/>
    </row>
    <row r="32" spans="1:14" x14ac:dyDescent="0.25">
      <c r="A32" s="66" t="s">
        <v>1026</v>
      </c>
      <c r="B32" s="83" t="s">
        <v>691</v>
      </c>
      <c r="C32" s="66" t="s">
        <v>95</v>
      </c>
      <c r="D32" s="66" t="s">
        <v>95</v>
      </c>
      <c r="E32" s="103"/>
      <c r="F32" s="92" t="str">
        <f t="shared" si="0"/>
        <v/>
      </c>
      <c r="G32" s="92" t="str">
        <f t="shared" si="1"/>
        <v/>
      </c>
      <c r="H32"/>
      <c r="I32" s="83"/>
      <c r="L32" s="103"/>
      <c r="M32" s="92"/>
      <c r="N32" s="92"/>
    </row>
    <row r="33" spans="1:14" x14ac:dyDescent="0.25">
      <c r="A33" s="66" t="s">
        <v>1027</v>
      </c>
      <c r="B33" s="83" t="s">
        <v>691</v>
      </c>
      <c r="C33" s="66" t="s">
        <v>95</v>
      </c>
      <c r="D33" s="66" t="s">
        <v>95</v>
      </c>
      <c r="E33" s="103"/>
      <c r="F33" s="92" t="str">
        <f t="shared" si="0"/>
        <v/>
      </c>
      <c r="G33" s="92" t="str">
        <f t="shared" si="1"/>
        <v/>
      </c>
      <c r="H33"/>
      <c r="I33" s="83"/>
      <c r="L33" s="103"/>
      <c r="M33" s="92"/>
      <c r="N33" s="92"/>
    </row>
    <row r="34" spans="1:14" x14ac:dyDescent="0.25">
      <c r="A34" s="66" t="s">
        <v>1028</v>
      </c>
      <c r="B34" s="83" t="s">
        <v>691</v>
      </c>
      <c r="C34" s="66" t="s">
        <v>95</v>
      </c>
      <c r="D34" s="66" t="s">
        <v>95</v>
      </c>
      <c r="E34" s="103"/>
      <c r="F34" s="92" t="str">
        <f t="shared" si="0"/>
        <v/>
      </c>
      <c r="G34" s="92" t="str">
        <f t="shared" si="1"/>
        <v/>
      </c>
      <c r="H34"/>
      <c r="I34" s="83"/>
      <c r="L34" s="103"/>
      <c r="M34" s="92"/>
      <c r="N34" s="92"/>
    </row>
    <row r="35" spans="1:14" x14ac:dyDescent="0.25">
      <c r="A35" s="66" t="s">
        <v>1029</v>
      </c>
      <c r="B35" s="83" t="s">
        <v>691</v>
      </c>
      <c r="C35" s="66" t="s">
        <v>95</v>
      </c>
      <c r="D35" s="66" t="s">
        <v>95</v>
      </c>
      <c r="E35" s="103"/>
      <c r="F35" s="92" t="str">
        <f t="shared" si="0"/>
        <v/>
      </c>
      <c r="G35" s="92" t="str">
        <f t="shared" si="1"/>
        <v/>
      </c>
      <c r="H35"/>
      <c r="I35" s="83"/>
      <c r="L35" s="103"/>
      <c r="M35" s="92"/>
      <c r="N35" s="92"/>
    </row>
    <row r="36" spans="1:14" x14ac:dyDescent="0.25">
      <c r="A36" s="66" t="s">
        <v>1030</v>
      </c>
      <c r="B36" s="83" t="s">
        <v>691</v>
      </c>
      <c r="C36" s="66" t="s">
        <v>95</v>
      </c>
      <c r="D36" s="66" t="s">
        <v>95</v>
      </c>
      <c r="E36" s="103"/>
      <c r="F36" s="92" t="str">
        <f t="shared" si="0"/>
        <v/>
      </c>
      <c r="G36" s="92" t="str">
        <f t="shared" si="1"/>
        <v/>
      </c>
      <c r="H36"/>
      <c r="I36" s="83"/>
      <c r="L36" s="103"/>
      <c r="M36" s="92"/>
      <c r="N36" s="92"/>
    </row>
    <row r="37" spans="1:14" x14ac:dyDescent="0.25">
      <c r="A37" s="66" t="s">
        <v>1031</v>
      </c>
      <c r="B37" s="93" t="s">
        <v>161</v>
      </c>
      <c r="C37" s="83">
        <f>SUM(C22:C36)</f>
        <v>0</v>
      </c>
      <c r="D37" s="83">
        <f>SUM(D22:D36)</f>
        <v>0</v>
      </c>
      <c r="E37" s="103"/>
      <c r="F37" s="94">
        <f>SUM(F22:F36)</f>
        <v>0</v>
      </c>
      <c r="G37" s="94">
        <f>SUM(G22:G36)</f>
        <v>0</v>
      </c>
      <c r="H37"/>
      <c r="I37" s="93"/>
      <c r="J37" s="83"/>
      <c r="K37" s="83"/>
      <c r="L37" s="103"/>
      <c r="M37" s="94"/>
      <c r="N37" s="94"/>
    </row>
    <row r="38" spans="1:14" x14ac:dyDescent="0.25">
      <c r="A38" s="85"/>
      <c r="B38" s="86" t="s">
        <v>1032</v>
      </c>
      <c r="C38" s="85" t="s">
        <v>125</v>
      </c>
      <c r="D38" s="85"/>
      <c r="E38" s="87"/>
      <c r="F38" s="85" t="s">
        <v>1012</v>
      </c>
      <c r="G38" s="85"/>
      <c r="H38"/>
      <c r="I38" s="122"/>
      <c r="J38" s="80"/>
      <c r="K38" s="80"/>
      <c r="L38" s="72"/>
      <c r="M38" s="80"/>
      <c r="N38" s="80"/>
    </row>
    <row r="39" spans="1:14" x14ac:dyDescent="0.25">
      <c r="A39" s="66" t="s">
        <v>1033</v>
      </c>
      <c r="B39" s="83" t="s">
        <v>1034</v>
      </c>
      <c r="C39" s="66" t="s">
        <v>95</v>
      </c>
      <c r="E39" s="125"/>
      <c r="F39" s="92" t="str">
        <f>IF($C$42=0,"",IF(C39="[for completion]","",C39/$C$42))</f>
        <v/>
      </c>
      <c r="G39" s="91"/>
      <c r="H39"/>
      <c r="I39" s="83"/>
      <c r="L39" s="125"/>
      <c r="M39" s="92"/>
      <c r="N39" s="91"/>
    </row>
    <row r="40" spans="1:14" x14ac:dyDescent="0.25">
      <c r="A40" s="66" t="s">
        <v>1035</v>
      </c>
      <c r="B40" s="83" t="s">
        <v>1036</v>
      </c>
      <c r="C40" s="66" t="s">
        <v>95</v>
      </c>
      <c r="E40" s="125"/>
      <c r="F40" s="92" t="str">
        <f>IF($C$42=0,"",IF(C40="[for completion]","",C40/$C$42))</f>
        <v/>
      </c>
      <c r="G40" s="91"/>
      <c r="H40"/>
      <c r="I40" s="83"/>
      <c r="L40" s="125"/>
      <c r="M40" s="92"/>
      <c r="N40" s="91"/>
    </row>
    <row r="41" spans="1:14" x14ac:dyDescent="0.25">
      <c r="A41" s="66" t="s">
        <v>1037</v>
      </c>
      <c r="B41" s="83" t="s">
        <v>159</v>
      </c>
      <c r="C41" s="66" t="s">
        <v>95</v>
      </c>
      <c r="E41" s="103"/>
      <c r="F41" s="92" t="str">
        <f>IF($C$42=0,"",IF(C41="[for completion]","",C41/$C$42))</f>
        <v/>
      </c>
      <c r="G41" s="91"/>
      <c r="H41"/>
      <c r="I41" s="83"/>
      <c r="L41" s="103"/>
      <c r="M41" s="92"/>
      <c r="N41" s="91"/>
    </row>
    <row r="42" spans="1:14" x14ac:dyDescent="0.25">
      <c r="A42" s="66" t="s">
        <v>1038</v>
      </c>
      <c r="B42" s="93" t="s">
        <v>161</v>
      </c>
      <c r="C42" s="83">
        <f>SUM(C39:C41)</f>
        <v>0</v>
      </c>
      <c r="D42" s="83"/>
      <c r="E42" s="103"/>
      <c r="F42" s="94">
        <f>SUM(F39:F41)</f>
        <v>0</v>
      </c>
      <c r="G42" s="91"/>
      <c r="H42"/>
      <c r="I42" s="83"/>
      <c r="L42" s="103"/>
      <c r="M42" s="92"/>
      <c r="N42" s="91"/>
    </row>
    <row r="43" spans="1:14" hidden="1" outlineLevel="1" x14ac:dyDescent="0.25">
      <c r="A43" s="66" t="s">
        <v>1039</v>
      </c>
      <c r="B43" s="93"/>
      <c r="C43" s="83"/>
      <c r="D43" s="83"/>
      <c r="E43" s="103"/>
      <c r="F43" s="94"/>
      <c r="G43" s="91"/>
      <c r="H43"/>
      <c r="I43" s="83"/>
      <c r="L43" s="103"/>
      <c r="M43" s="92"/>
      <c r="N43" s="91"/>
    </row>
    <row r="44" spans="1:14" hidden="1" outlineLevel="1" x14ac:dyDescent="0.25">
      <c r="A44" s="66" t="s">
        <v>1040</v>
      </c>
      <c r="B44" s="93"/>
      <c r="C44" s="83"/>
      <c r="D44" s="83"/>
      <c r="E44" s="103"/>
      <c r="F44" s="94"/>
      <c r="G44" s="91"/>
      <c r="H44"/>
      <c r="I44" s="83"/>
      <c r="L44" s="103"/>
      <c r="M44" s="92"/>
      <c r="N44" s="91"/>
    </row>
    <row r="45" spans="1:14" hidden="1" outlineLevel="1" x14ac:dyDescent="0.25">
      <c r="A45" s="66" t="s">
        <v>1041</v>
      </c>
      <c r="B45" s="83"/>
      <c r="E45" s="103"/>
      <c r="F45" s="92"/>
      <c r="G45" s="91"/>
      <c r="H45"/>
      <c r="I45" s="83"/>
      <c r="L45" s="103"/>
      <c r="M45" s="92"/>
      <c r="N45" s="91"/>
    </row>
    <row r="46" spans="1:14" hidden="1" outlineLevel="1" x14ac:dyDescent="0.25">
      <c r="A46" s="66" t="s">
        <v>1042</v>
      </c>
      <c r="B46" s="83"/>
      <c r="E46" s="103"/>
      <c r="F46" s="92"/>
      <c r="G46" s="91"/>
      <c r="H46"/>
      <c r="I46" s="83"/>
      <c r="L46" s="103"/>
      <c r="M46" s="92"/>
      <c r="N46" s="91"/>
    </row>
    <row r="47" spans="1:14" hidden="1" outlineLevel="1" x14ac:dyDescent="0.25">
      <c r="A47" s="66" t="s">
        <v>1043</v>
      </c>
      <c r="B47" s="83"/>
      <c r="E47" s="103"/>
      <c r="F47" s="92"/>
      <c r="G47" s="91"/>
      <c r="H47"/>
      <c r="I47" s="83"/>
      <c r="L47" s="103"/>
      <c r="M47" s="92"/>
      <c r="N47" s="91"/>
    </row>
    <row r="48" spans="1:14" ht="15" customHeight="1" collapsed="1" x14ac:dyDescent="0.25">
      <c r="A48" s="85"/>
      <c r="B48" s="86" t="s">
        <v>605</v>
      </c>
      <c r="C48" s="85" t="s">
        <v>1012</v>
      </c>
      <c r="D48" s="85"/>
      <c r="E48" s="87"/>
      <c r="F48" s="88"/>
      <c r="G48" s="88"/>
      <c r="H48"/>
      <c r="I48" s="122"/>
      <c r="J48" s="80"/>
      <c r="K48" s="80"/>
      <c r="L48" s="72"/>
      <c r="M48" s="99"/>
      <c r="N48" s="99"/>
    </row>
    <row r="49" spans="1:14" x14ac:dyDescent="0.25">
      <c r="A49" s="66" t="s">
        <v>1044</v>
      </c>
      <c r="B49" s="118" t="s">
        <v>607</v>
      </c>
      <c r="C49" s="66">
        <f>SUM(C50:C77)</f>
        <v>0</v>
      </c>
      <c r="G49" s="66"/>
      <c r="H49"/>
      <c r="I49" s="72"/>
      <c r="N49" s="66"/>
    </row>
    <row r="50" spans="1:14" x14ac:dyDescent="0.25">
      <c r="A50" s="66" t="s">
        <v>1045</v>
      </c>
      <c r="B50" s="66" t="s">
        <v>609</v>
      </c>
      <c r="C50" s="66" t="s">
        <v>95</v>
      </c>
      <c r="G50" s="66"/>
      <c r="H50"/>
      <c r="N50" s="66"/>
    </row>
    <row r="51" spans="1:14" x14ac:dyDescent="0.25">
      <c r="A51" s="66" t="s">
        <v>1046</v>
      </c>
      <c r="B51" s="66" t="s">
        <v>611</v>
      </c>
      <c r="C51" s="66" t="s">
        <v>95</v>
      </c>
      <c r="G51" s="66"/>
      <c r="H51"/>
      <c r="N51" s="66"/>
    </row>
    <row r="52" spans="1:14" x14ac:dyDescent="0.25">
      <c r="A52" s="66" t="s">
        <v>1047</v>
      </c>
      <c r="B52" s="66" t="s">
        <v>613</v>
      </c>
      <c r="C52" s="66" t="s">
        <v>95</v>
      </c>
      <c r="G52" s="66"/>
      <c r="H52"/>
      <c r="N52" s="66"/>
    </row>
    <row r="53" spans="1:14" x14ac:dyDescent="0.25">
      <c r="A53" s="66" t="s">
        <v>1048</v>
      </c>
      <c r="B53" s="66" t="s">
        <v>615</v>
      </c>
      <c r="C53" s="66" t="s">
        <v>95</v>
      </c>
      <c r="G53" s="66"/>
      <c r="H53"/>
      <c r="N53" s="66"/>
    </row>
    <row r="54" spans="1:14" x14ac:dyDescent="0.25">
      <c r="A54" s="66" t="s">
        <v>1049</v>
      </c>
      <c r="B54" s="66" t="s">
        <v>617</v>
      </c>
      <c r="C54" s="66" t="s">
        <v>95</v>
      </c>
      <c r="G54" s="66"/>
      <c r="H54"/>
      <c r="N54" s="66"/>
    </row>
    <row r="55" spans="1:14" x14ac:dyDescent="0.25">
      <c r="A55" s="66" t="s">
        <v>1050</v>
      </c>
      <c r="B55" s="66" t="s">
        <v>619</v>
      </c>
      <c r="C55" s="66" t="s">
        <v>95</v>
      </c>
      <c r="G55" s="66"/>
      <c r="H55"/>
      <c r="N55" s="66"/>
    </row>
    <row r="56" spans="1:14" x14ac:dyDescent="0.25">
      <c r="A56" s="66" t="s">
        <v>1051</v>
      </c>
      <c r="B56" s="66" t="s">
        <v>621</v>
      </c>
      <c r="C56" s="66" t="s">
        <v>95</v>
      </c>
      <c r="G56" s="66"/>
      <c r="H56"/>
      <c r="N56" s="66"/>
    </row>
    <row r="57" spans="1:14" x14ac:dyDescent="0.25">
      <c r="A57" s="66" t="s">
        <v>1052</v>
      </c>
      <c r="B57" s="66" t="s">
        <v>623</v>
      </c>
      <c r="C57" s="66" t="s">
        <v>95</v>
      </c>
      <c r="G57" s="66"/>
      <c r="H57"/>
      <c r="N57" s="66"/>
    </row>
    <row r="58" spans="1:14" x14ac:dyDescent="0.25">
      <c r="A58" s="66" t="s">
        <v>1053</v>
      </c>
      <c r="B58" s="66" t="s">
        <v>625</v>
      </c>
      <c r="C58" s="66" t="s">
        <v>95</v>
      </c>
      <c r="G58" s="66"/>
      <c r="H58"/>
      <c r="N58" s="66"/>
    </row>
    <row r="59" spans="1:14" x14ac:dyDescent="0.25">
      <c r="A59" s="66" t="s">
        <v>1054</v>
      </c>
      <c r="B59" s="66" t="s">
        <v>627</v>
      </c>
      <c r="C59" s="66" t="s">
        <v>95</v>
      </c>
      <c r="G59" s="66"/>
      <c r="H59"/>
      <c r="N59" s="66"/>
    </row>
    <row r="60" spans="1:14" x14ac:dyDescent="0.25">
      <c r="A60" s="66" t="s">
        <v>1055</v>
      </c>
      <c r="B60" s="66" t="s">
        <v>629</v>
      </c>
      <c r="C60" s="66" t="s">
        <v>95</v>
      </c>
      <c r="G60" s="66"/>
      <c r="H60"/>
      <c r="N60" s="66"/>
    </row>
    <row r="61" spans="1:14" x14ac:dyDescent="0.25">
      <c r="A61" s="66" t="s">
        <v>1056</v>
      </c>
      <c r="B61" s="66" t="s">
        <v>631</v>
      </c>
      <c r="C61" s="66" t="s">
        <v>95</v>
      </c>
      <c r="G61" s="66"/>
      <c r="H61"/>
      <c r="N61" s="66"/>
    </row>
    <row r="62" spans="1:14" x14ac:dyDescent="0.25">
      <c r="A62" s="66" t="s">
        <v>1057</v>
      </c>
      <c r="B62" s="66" t="s">
        <v>633</v>
      </c>
      <c r="C62" s="66" t="s">
        <v>95</v>
      </c>
      <c r="G62" s="66"/>
      <c r="H62"/>
      <c r="N62" s="66"/>
    </row>
    <row r="63" spans="1:14" x14ac:dyDescent="0.25">
      <c r="A63" s="66" t="s">
        <v>1058</v>
      </c>
      <c r="B63" s="66" t="s">
        <v>635</v>
      </c>
      <c r="C63" s="66" t="s">
        <v>95</v>
      </c>
      <c r="G63" s="66"/>
      <c r="H63"/>
      <c r="N63" s="66"/>
    </row>
    <row r="64" spans="1:14" x14ac:dyDescent="0.25">
      <c r="A64" s="66" t="s">
        <v>1059</v>
      </c>
      <c r="B64" s="66" t="s">
        <v>637</v>
      </c>
      <c r="C64" s="66" t="s">
        <v>95</v>
      </c>
      <c r="G64" s="66"/>
      <c r="H64"/>
      <c r="N64" s="66"/>
    </row>
    <row r="65" spans="1:14" x14ac:dyDescent="0.25">
      <c r="A65" s="66" t="s">
        <v>1060</v>
      </c>
      <c r="B65" s="66" t="s">
        <v>3</v>
      </c>
      <c r="C65" s="66" t="s">
        <v>95</v>
      </c>
      <c r="G65" s="66"/>
      <c r="H65"/>
      <c r="N65" s="66"/>
    </row>
    <row r="66" spans="1:14" x14ac:dyDescent="0.25">
      <c r="A66" s="66" t="s">
        <v>1061</v>
      </c>
      <c r="B66" s="66" t="s">
        <v>640</v>
      </c>
      <c r="C66" s="66" t="s">
        <v>95</v>
      </c>
      <c r="G66" s="66"/>
      <c r="H66"/>
      <c r="N66" s="66"/>
    </row>
    <row r="67" spans="1:14" x14ac:dyDescent="0.25">
      <c r="A67" s="66" t="s">
        <v>1062</v>
      </c>
      <c r="B67" s="66" t="s">
        <v>642</v>
      </c>
      <c r="C67" s="66" t="s">
        <v>95</v>
      </c>
      <c r="G67" s="66"/>
      <c r="H67"/>
      <c r="N67" s="66"/>
    </row>
    <row r="68" spans="1:14" x14ac:dyDescent="0.25">
      <c r="A68" s="66" t="s">
        <v>1063</v>
      </c>
      <c r="B68" s="66" t="s">
        <v>644</v>
      </c>
      <c r="C68" s="66" t="s">
        <v>95</v>
      </c>
      <c r="G68" s="66"/>
      <c r="H68"/>
      <c r="N68" s="66"/>
    </row>
    <row r="69" spans="1:14" x14ac:dyDescent="0.25">
      <c r="A69" s="66" t="s">
        <v>1064</v>
      </c>
      <c r="B69" s="66" t="s">
        <v>646</v>
      </c>
      <c r="C69" s="66" t="s">
        <v>95</v>
      </c>
      <c r="G69" s="66"/>
      <c r="H69"/>
      <c r="N69" s="66"/>
    </row>
    <row r="70" spans="1:14" x14ac:dyDescent="0.25">
      <c r="A70" s="66" t="s">
        <v>1065</v>
      </c>
      <c r="B70" s="66" t="s">
        <v>648</v>
      </c>
      <c r="C70" s="66" t="s">
        <v>95</v>
      </c>
      <c r="G70" s="66"/>
      <c r="H70"/>
      <c r="N70" s="66"/>
    </row>
    <row r="71" spans="1:14" x14ac:dyDescent="0.25">
      <c r="A71" s="66" t="s">
        <v>1066</v>
      </c>
      <c r="B71" s="66" t="s">
        <v>650</v>
      </c>
      <c r="C71" s="66" t="s">
        <v>95</v>
      </c>
      <c r="G71" s="66"/>
      <c r="H71"/>
      <c r="N71" s="66"/>
    </row>
    <row r="72" spans="1:14" x14ac:dyDescent="0.25">
      <c r="A72" s="66" t="s">
        <v>1067</v>
      </c>
      <c r="B72" s="66" t="s">
        <v>652</v>
      </c>
      <c r="C72" s="66" t="s">
        <v>95</v>
      </c>
      <c r="G72" s="66"/>
      <c r="H72"/>
      <c r="N72" s="66"/>
    </row>
    <row r="73" spans="1:14" x14ac:dyDescent="0.25">
      <c r="A73" s="66" t="s">
        <v>1068</v>
      </c>
      <c r="B73" s="66" t="s">
        <v>654</v>
      </c>
      <c r="C73" s="66" t="s">
        <v>95</v>
      </c>
      <c r="G73" s="66"/>
      <c r="H73"/>
      <c r="N73" s="66"/>
    </row>
    <row r="74" spans="1:14" x14ac:dyDescent="0.25">
      <c r="A74" s="66" t="s">
        <v>1069</v>
      </c>
      <c r="B74" s="66" t="s">
        <v>656</v>
      </c>
      <c r="C74" s="66" t="s">
        <v>95</v>
      </c>
      <c r="G74" s="66"/>
      <c r="H74"/>
      <c r="N74" s="66"/>
    </row>
    <row r="75" spans="1:14" x14ac:dyDescent="0.25">
      <c r="A75" s="66" t="s">
        <v>1070</v>
      </c>
      <c r="B75" s="66" t="s">
        <v>658</v>
      </c>
      <c r="C75" s="66" t="s">
        <v>95</v>
      </c>
      <c r="G75" s="66"/>
      <c r="H75"/>
      <c r="N75" s="66"/>
    </row>
    <row r="76" spans="1:14" x14ac:dyDescent="0.25">
      <c r="A76" s="66" t="s">
        <v>1071</v>
      </c>
      <c r="B76" s="66" t="s">
        <v>6</v>
      </c>
      <c r="C76" s="66" t="s">
        <v>95</v>
      </c>
      <c r="G76" s="66"/>
      <c r="H76"/>
      <c r="N76" s="66"/>
    </row>
    <row r="77" spans="1:14" x14ac:dyDescent="0.25">
      <c r="A77" s="66" t="s">
        <v>1072</v>
      </c>
      <c r="B77" s="66" t="s">
        <v>661</v>
      </c>
      <c r="C77" s="66" t="s">
        <v>95</v>
      </c>
      <c r="G77" s="66"/>
      <c r="H77"/>
      <c r="N77" s="66"/>
    </row>
    <row r="78" spans="1:14" x14ac:dyDescent="0.25">
      <c r="A78" s="66" t="s">
        <v>1073</v>
      </c>
      <c r="B78" s="118" t="s">
        <v>348</v>
      </c>
      <c r="C78" s="66">
        <f>SUM(C79:C81)</f>
        <v>0</v>
      </c>
      <c r="G78" s="66"/>
      <c r="H78"/>
      <c r="I78" s="72"/>
      <c r="N78" s="66"/>
    </row>
    <row r="79" spans="1:14" x14ac:dyDescent="0.25">
      <c r="A79" s="66" t="s">
        <v>1074</v>
      </c>
      <c r="B79" s="66" t="s">
        <v>664</v>
      </c>
      <c r="C79" s="66" t="s">
        <v>95</v>
      </c>
      <c r="G79" s="66"/>
      <c r="H79"/>
      <c r="N79" s="66"/>
    </row>
    <row r="80" spans="1:14" x14ac:dyDescent="0.25">
      <c r="A80" s="66" t="s">
        <v>1075</v>
      </c>
      <c r="B80" s="66" t="s">
        <v>666</v>
      </c>
      <c r="C80" s="66" t="s">
        <v>95</v>
      </c>
      <c r="G80" s="66"/>
      <c r="H80"/>
      <c r="N80" s="66"/>
    </row>
    <row r="81" spans="1:14" x14ac:dyDescent="0.25">
      <c r="A81" s="66" t="s">
        <v>1076</v>
      </c>
      <c r="B81" s="66" t="s">
        <v>2</v>
      </c>
      <c r="C81" s="66" t="s">
        <v>95</v>
      </c>
      <c r="G81" s="66"/>
      <c r="H81"/>
      <c r="N81" s="66"/>
    </row>
    <row r="82" spans="1:14" x14ac:dyDescent="0.25">
      <c r="A82" s="66" t="s">
        <v>1077</v>
      </c>
      <c r="B82" s="118" t="s">
        <v>159</v>
      </c>
      <c r="C82" s="66">
        <f>SUM(C83:C92)</f>
        <v>0</v>
      </c>
      <c r="G82" s="66"/>
      <c r="H82"/>
      <c r="I82" s="72"/>
      <c r="N82" s="66"/>
    </row>
    <row r="83" spans="1:14" x14ac:dyDescent="0.25">
      <c r="A83" s="66" t="s">
        <v>1078</v>
      </c>
      <c r="B83" s="83" t="s">
        <v>350</v>
      </c>
      <c r="C83" s="66" t="s">
        <v>95</v>
      </c>
      <c r="G83" s="66"/>
      <c r="H83"/>
      <c r="I83" s="83"/>
      <c r="N83" s="66"/>
    </row>
    <row r="84" spans="1:14" x14ac:dyDescent="0.25">
      <c r="A84" s="66" t="s">
        <v>1079</v>
      </c>
      <c r="B84" s="83" t="s">
        <v>352</v>
      </c>
      <c r="C84" s="66" t="s">
        <v>95</v>
      </c>
      <c r="G84" s="66"/>
      <c r="H84"/>
      <c r="I84" s="83"/>
      <c r="N84" s="66"/>
    </row>
    <row r="85" spans="1:14" x14ac:dyDescent="0.25">
      <c r="A85" s="66" t="s">
        <v>1080</v>
      </c>
      <c r="B85" s="83" t="s">
        <v>354</v>
      </c>
      <c r="C85" s="66" t="s">
        <v>95</v>
      </c>
      <c r="G85" s="66"/>
      <c r="H85"/>
      <c r="I85" s="83"/>
      <c r="N85" s="66"/>
    </row>
    <row r="86" spans="1:14" x14ac:dyDescent="0.25">
      <c r="A86" s="66" t="s">
        <v>1081</v>
      </c>
      <c r="B86" s="83" t="s">
        <v>12</v>
      </c>
      <c r="C86" s="66" t="s">
        <v>95</v>
      </c>
      <c r="G86" s="66"/>
      <c r="H86"/>
      <c r="I86" s="83"/>
      <c r="N86" s="66"/>
    </row>
    <row r="87" spans="1:14" x14ac:dyDescent="0.25">
      <c r="A87" s="66" t="s">
        <v>1082</v>
      </c>
      <c r="B87" s="83" t="s">
        <v>357</v>
      </c>
      <c r="C87" s="66" t="s">
        <v>95</v>
      </c>
      <c r="G87" s="66"/>
      <c r="H87"/>
      <c r="I87" s="83"/>
      <c r="N87" s="66"/>
    </row>
    <row r="88" spans="1:14" x14ac:dyDescent="0.25">
      <c r="A88" s="66" t="s">
        <v>1083</v>
      </c>
      <c r="B88" s="83" t="s">
        <v>359</v>
      </c>
      <c r="C88" s="66" t="s">
        <v>95</v>
      </c>
      <c r="G88" s="66"/>
      <c r="H88"/>
      <c r="I88" s="83"/>
      <c r="N88" s="66"/>
    </row>
    <row r="89" spans="1:14" x14ac:dyDescent="0.25">
      <c r="A89" s="66" t="s">
        <v>1084</v>
      </c>
      <c r="B89" s="83" t="s">
        <v>361</v>
      </c>
      <c r="C89" s="66" t="s">
        <v>95</v>
      </c>
      <c r="G89" s="66"/>
      <c r="H89"/>
      <c r="I89" s="83"/>
      <c r="N89" s="66"/>
    </row>
    <row r="90" spans="1:14" x14ac:dyDescent="0.25">
      <c r="A90" s="66" t="s">
        <v>1085</v>
      </c>
      <c r="B90" s="83" t="s">
        <v>363</v>
      </c>
      <c r="C90" s="66" t="s">
        <v>95</v>
      </c>
      <c r="G90" s="66"/>
      <c r="H90"/>
      <c r="I90" s="83"/>
      <c r="N90" s="66"/>
    </row>
    <row r="91" spans="1:14" x14ac:dyDescent="0.25">
      <c r="A91" s="66" t="s">
        <v>1086</v>
      </c>
      <c r="B91" s="83" t="s">
        <v>365</v>
      </c>
      <c r="C91" s="66" t="s">
        <v>95</v>
      </c>
      <c r="G91" s="66"/>
      <c r="H91"/>
      <c r="I91" s="83"/>
      <c r="N91" s="66"/>
    </row>
    <row r="92" spans="1:14" x14ac:dyDescent="0.25">
      <c r="A92" s="66" t="s">
        <v>1087</v>
      </c>
      <c r="B92" s="83" t="s">
        <v>159</v>
      </c>
      <c r="C92" s="66" t="s">
        <v>95</v>
      </c>
      <c r="G92" s="66"/>
      <c r="H92"/>
      <c r="I92" s="83"/>
      <c r="N92" s="66"/>
    </row>
    <row r="93" spans="1:14" hidden="1" outlineLevel="1" x14ac:dyDescent="0.25">
      <c r="A93" s="66" t="s">
        <v>1088</v>
      </c>
      <c r="B93" s="95" t="s">
        <v>163</v>
      </c>
      <c r="G93" s="66"/>
      <c r="H93"/>
      <c r="I93" s="83"/>
      <c r="N93" s="66"/>
    </row>
    <row r="94" spans="1:14" hidden="1" outlineLevel="1" x14ac:dyDescent="0.25">
      <c r="A94" s="66" t="s">
        <v>1089</v>
      </c>
      <c r="B94" s="95" t="s">
        <v>163</v>
      </c>
      <c r="G94" s="66"/>
      <c r="H94"/>
      <c r="I94" s="83"/>
      <c r="N94" s="66"/>
    </row>
    <row r="95" spans="1:14" hidden="1" outlineLevel="1" x14ac:dyDescent="0.25">
      <c r="A95" s="66" t="s">
        <v>1090</v>
      </c>
      <c r="B95" s="95" t="s">
        <v>163</v>
      </c>
      <c r="G95" s="66"/>
      <c r="H95"/>
      <c r="I95" s="83"/>
      <c r="N95" s="66"/>
    </row>
    <row r="96" spans="1:14" hidden="1" outlineLevel="1" x14ac:dyDescent="0.25">
      <c r="A96" s="66" t="s">
        <v>1091</v>
      </c>
      <c r="B96" s="95" t="s">
        <v>163</v>
      </c>
      <c r="G96" s="66"/>
      <c r="H96"/>
      <c r="I96" s="83"/>
      <c r="N96" s="66"/>
    </row>
    <row r="97" spans="1:14" hidden="1" outlineLevel="1" x14ac:dyDescent="0.25">
      <c r="A97" s="66" t="s">
        <v>1092</v>
      </c>
      <c r="B97" s="95" t="s">
        <v>163</v>
      </c>
      <c r="G97" s="66"/>
      <c r="H97"/>
      <c r="I97" s="83"/>
      <c r="N97" s="66"/>
    </row>
    <row r="98" spans="1:14" hidden="1" outlineLevel="1" x14ac:dyDescent="0.25">
      <c r="A98" s="66" t="s">
        <v>1093</v>
      </c>
      <c r="B98" s="95" t="s">
        <v>163</v>
      </c>
      <c r="G98" s="66"/>
      <c r="H98"/>
      <c r="I98" s="83"/>
      <c r="N98" s="66"/>
    </row>
    <row r="99" spans="1:14" hidden="1" outlineLevel="1" x14ac:dyDescent="0.25">
      <c r="A99" s="66" t="s">
        <v>1094</v>
      </c>
      <c r="B99" s="95" t="s">
        <v>163</v>
      </c>
      <c r="G99" s="66"/>
      <c r="H99"/>
      <c r="I99" s="83"/>
      <c r="N99" s="66"/>
    </row>
    <row r="100" spans="1:14" hidden="1" outlineLevel="1" x14ac:dyDescent="0.25">
      <c r="A100" s="66" t="s">
        <v>1095</v>
      </c>
      <c r="B100" s="95" t="s">
        <v>163</v>
      </c>
      <c r="G100" s="66"/>
      <c r="H100"/>
      <c r="I100" s="83"/>
      <c r="N100" s="66"/>
    </row>
    <row r="101" spans="1:14" hidden="1" outlineLevel="1" x14ac:dyDescent="0.25">
      <c r="A101" s="66" t="s">
        <v>1096</v>
      </c>
      <c r="B101" s="95" t="s">
        <v>163</v>
      </c>
      <c r="G101" s="66"/>
      <c r="H101"/>
      <c r="I101" s="83"/>
      <c r="N101" s="66"/>
    </row>
    <row r="102" spans="1:14" hidden="1" outlineLevel="1" x14ac:dyDescent="0.25">
      <c r="A102" s="66" t="s">
        <v>1097</v>
      </c>
      <c r="B102" s="95" t="s">
        <v>163</v>
      </c>
      <c r="G102" s="66"/>
      <c r="H102"/>
      <c r="I102" s="83"/>
      <c r="N102" s="66"/>
    </row>
    <row r="103" spans="1:14" ht="15" customHeight="1" collapsed="1" x14ac:dyDescent="0.25">
      <c r="A103" s="85"/>
      <c r="B103" s="86" t="s">
        <v>689</v>
      </c>
      <c r="C103" s="85" t="s">
        <v>1012</v>
      </c>
      <c r="D103" s="85"/>
      <c r="E103" s="87"/>
      <c r="F103" s="85"/>
      <c r="G103" s="88"/>
      <c r="H103"/>
      <c r="I103" s="122"/>
      <c r="J103" s="80"/>
      <c r="K103" s="80"/>
      <c r="L103" s="72"/>
      <c r="M103" s="80"/>
      <c r="N103" s="99"/>
    </row>
    <row r="104" spans="1:14" x14ac:dyDescent="0.25">
      <c r="A104" s="66" t="s">
        <v>1098</v>
      </c>
      <c r="B104" s="83" t="s">
        <v>1618</v>
      </c>
      <c r="C104" s="66" t="s">
        <v>95</v>
      </c>
      <c r="G104" s="66"/>
      <c r="H104"/>
      <c r="I104" s="83"/>
      <c r="N104" s="66"/>
    </row>
    <row r="105" spans="1:14" x14ac:dyDescent="0.25">
      <c r="A105" s="66" t="s">
        <v>1099</v>
      </c>
      <c r="B105" s="83" t="s">
        <v>1619</v>
      </c>
      <c r="C105" s="66" t="s">
        <v>95</v>
      </c>
      <c r="G105" s="66"/>
      <c r="H105"/>
      <c r="I105" s="83"/>
      <c r="N105" s="66"/>
    </row>
    <row r="106" spans="1:14" x14ac:dyDescent="0.25">
      <c r="A106" s="66" t="s">
        <v>1100</v>
      </c>
      <c r="B106" s="83" t="s">
        <v>1620</v>
      </c>
      <c r="C106" s="66" t="s">
        <v>95</v>
      </c>
      <c r="G106" s="66"/>
      <c r="H106"/>
      <c r="I106" s="83"/>
      <c r="N106" s="66"/>
    </row>
    <row r="107" spans="1:14" x14ac:dyDescent="0.25">
      <c r="A107" s="66" t="s">
        <v>1101</v>
      </c>
      <c r="B107" s="83" t="s">
        <v>1621</v>
      </c>
      <c r="C107" s="66" t="s">
        <v>95</v>
      </c>
      <c r="G107" s="66"/>
      <c r="H107"/>
      <c r="I107" s="83"/>
      <c r="N107" s="66"/>
    </row>
    <row r="108" spans="1:14" x14ac:dyDescent="0.25">
      <c r="A108" s="66" t="s">
        <v>1102</v>
      </c>
      <c r="B108" s="83" t="s">
        <v>1622</v>
      </c>
      <c r="C108" s="66" t="s">
        <v>95</v>
      </c>
      <c r="G108" s="66"/>
      <c r="H108"/>
      <c r="I108" s="83"/>
      <c r="N108" s="66"/>
    </row>
    <row r="109" spans="1:14" x14ac:dyDescent="0.25">
      <c r="A109" s="66" t="s">
        <v>1103</v>
      </c>
      <c r="B109" s="83" t="s">
        <v>1623</v>
      </c>
      <c r="C109" s="66" t="s">
        <v>95</v>
      </c>
      <c r="G109" s="66"/>
      <c r="H109"/>
      <c r="I109" s="83"/>
      <c r="N109" s="66"/>
    </row>
    <row r="110" spans="1:14" x14ac:dyDescent="0.25">
      <c r="A110" s="66" t="s">
        <v>1104</v>
      </c>
      <c r="B110" s="83" t="s">
        <v>1624</v>
      </c>
      <c r="C110" s="66" t="s">
        <v>95</v>
      </c>
      <c r="G110" s="66"/>
      <c r="H110"/>
      <c r="I110" s="83"/>
      <c r="N110" s="66"/>
    </row>
    <row r="111" spans="1:14" x14ac:dyDescent="0.25">
      <c r="A111" s="66" t="s">
        <v>1105</v>
      </c>
      <c r="B111" s="83" t="s">
        <v>1625</v>
      </c>
      <c r="C111" s="66" t="s">
        <v>95</v>
      </c>
      <c r="G111" s="66"/>
      <c r="H111"/>
      <c r="I111" s="83"/>
      <c r="N111" s="66"/>
    </row>
    <row r="112" spans="1:14" x14ac:dyDescent="0.25">
      <c r="A112" s="66" t="s">
        <v>1106</v>
      </c>
      <c r="B112" s="83" t="s">
        <v>1626</v>
      </c>
      <c r="C112" s="66" t="s">
        <v>95</v>
      </c>
      <c r="G112" s="66"/>
      <c r="H112"/>
      <c r="I112" s="83"/>
      <c r="N112" s="66"/>
    </row>
    <row r="113" spans="1:14" x14ac:dyDescent="0.25">
      <c r="A113" s="66" t="s">
        <v>1107</v>
      </c>
      <c r="B113" s="83" t="s">
        <v>1627</v>
      </c>
      <c r="C113" s="66" t="s">
        <v>95</v>
      </c>
      <c r="G113" s="66"/>
      <c r="H113"/>
      <c r="I113" s="83"/>
      <c r="N113" s="66"/>
    </row>
    <row r="114" spans="1:14" x14ac:dyDescent="0.25">
      <c r="A114" s="66" t="s">
        <v>1108</v>
      </c>
      <c r="B114" s="83" t="s">
        <v>1628</v>
      </c>
      <c r="C114" s="66" t="s">
        <v>95</v>
      </c>
      <c r="G114" s="66"/>
      <c r="H114"/>
      <c r="I114" s="83"/>
      <c r="N114" s="66"/>
    </row>
    <row r="115" spans="1:14" x14ac:dyDescent="0.25">
      <c r="A115" s="66" t="s">
        <v>1109</v>
      </c>
      <c r="B115" s="83" t="s">
        <v>1629</v>
      </c>
      <c r="C115" s="66" t="s">
        <v>95</v>
      </c>
      <c r="G115" s="66"/>
      <c r="H115"/>
      <c r="I115" s="83"/>
      <c r="N115" s="66"/>
    </row>
    <row r="116" spans="1:14" x14ac:dyDescent="0.25">
      <c r="A116" s="66" t="s">
        <v>1110</v>
      </c>
      <c r="B116" s="83" t="s">
        <v>1630</v>
      </c>
      <c r="C116" s="66" t="s">
        <v>95</v>
      </c>
      <c r="G116" s="66"/>
      <c r="H116"/>
      <c r="I116" s="83"/>
      <c r="N116" s="66"/>
    </row>
    <row r="117" spans="1:14" x14ac:dyDescent="0.25">
      <c r="A117" s="66" t="s">
        <v>1111</v>
      </c>
      <c r="B117" s="83" t="s">
        <v>1631</v>
      </c>
      <c r="C117" s="66" t="s">
        <v>95</v>
      </c>
      <c r="G117" s="66"/>
      <c r="H117"/>
      <c r="I117" s="83"/>
      <c r="N117" s="66"/>
    </row>
    <row r="118" spans="1:14" x14ac:dyDescent="0.25">
      <c r="A118" s="66" t="s">
        <v>1112</v>
      </c>
      <c r="B118" s="83" t="s">
        <v>1632</v>
      </c>
      <c r="C118" s="66" t="s">
        <v>95</v>
      </c>
      <c r="G118" s="66"/>
      <c r="H118"/>
      <c r="I118" s="83"/>
      <c r="N118" s="66"/>
    </row>
    <row r="119" spans="1:14" x14ac:dyDescent="0.25">
      <c r="A119" s="66" t="s">
        <v>1113</v>
      </c>
      <c r="B119" s="83" t="s">
        <v>1633</v>
      </c>
      <c r="C119" s="66" t="s">
        <v>95</v>
      </c>
      <c r="G119" s="66"/>
      <c r="H119"/>
      <c r="I119" s="83"/>
      <c r="N119" s="66"/>
    </row>
    <row r="120" spans="1:14" x14ac:dyDescent="0.25">
      <c r="A120" s="66" t="s">
        <v>1114</v>
      </c>
      <c r="B120" s="83" t="s">
        <v>1634</v>
      </c>
      <c r="C120" s="66" t="s">
        <v>95</v>
      </c>
      <c r="G120" s="66"/>
      <c r="H120"/>
      <c r="I120" s="83"/>
      <c r="N120" s="66"/>
    </row>
    <row r="121" spans="1:14" x14ac:dyDescent="0.25">
      <c r="A121" s="66" t="s">
        <v>1115</v>
      </c>
      <c r="B121" s="83" t="s">
        <v>1635</v>
      </c>
      <c r="C121" s="66" t="s">
        <v>95</v>
      </c>
      <c r="G121" s="66"/>
      <c r="H121"/>
      <c r="I121" s="83"/>
      <c r="N121" s="66"/>
    </row>
    <row r="122" spans="1:14" x14ac:dyDescent="0.25">
      <c r="A122" s="66" t="s">
        <v>1116</v>
      </c>
      <c r="B122" s="83" t="s">
        <v>1636</v>
      </c>
      <c r="C122" s="66" t="s">
        <v>95</v>
      </c>
      <c r="G122" s="66"/>
      <c r="H122"/>
      <c r="I122" s="83"/>
      <c r="N122" s="66"/>
    </row>
    <row r="123" spans="1:14" x14ac:dyDescent="0.25">
      <c r="A123" s="66" t="s">
        <v>1117</v>
      </c>
      <c r="B123" s="83" t="s">
        <v>1637</v>
      </c>
      <c r="C123" s="66" t="s">
        <v>95</v>
      </c>
      <c r="G123" s="66"/>
      <c r="H123"/>
      <c r="I123" s="83"/>
      <c r="N123" s="66"/>
    </row>
    <row r="124" spans="1:14" x14ac:dyDescent="0.25">
      <c r="A124" s="66" t="s">
        <v>1118</v>
      </c>
      <c r="B124" s="83" t="s">
        <v>691</v>
      </c>
      <c r="C124" s="66" t="s">
        <v>95</v>
      </c>
      <c r="G124" s="66"/>
      <c r="H124"/>
      <c r="I124" s="83"/>
      <c r="N124" s="66"/>
    </row>
    <row r="125" spans="1:14" x14ac:dyDescent="0.25">
      <c r="A125" s="66" t="s">
        <v>1119</v>
      </c>
      <c r="B125" s="83" t="s">
        <v>691</v>
      </c>
      <c r="C125" s="66" t="s">
        <v>95</v>
      </c>
      <c r="G125" s="66"/>
      <c r="H125"/>
      <c r="I125" s="83"/>
      <c r="N125" s="66"/>
    </row>
    <row r="126" spans="1:14" x14ac:dyDescent="0.25">
      <c r="A126" s="66" t="s">
        <v>1120</v>
      </c>
      <c r="B126" s="83" t="s">
        <v>691</v>
      </c>
      <c r="C126" s="66" t="s">
        <v>95</v>
      </c>
      <c r="G126" s="66"/>
      <c r="H126"/>
      <c r="I126" s="83"/>
      <c r="N126" s="66"/>
    </row>
    <row r="127" spans="1:14" x14ac:dyDescent="0.25">
      <c r="A127" s="66" t="s">
        <v>1121</v>
      </c>
      <c r="B127" s="83" t="s">
        <v>691</v>
      </c>
      <c r="C127" s="66" t="s">
        <v>95</v>
      </c>
      <c r="G127" s="66"/>
      <c r="H127"/>
      <c r="I127" s="83"/>
      <c r="N127" s="66"/>
    </row>
    <row r="128" spans="1:14" x14ac:dyDescent="0.25">
      <c r="A128" s="66" t="s">
        <v>1122</v>
      </c>
      <c r="B128" s="83" t="s">
        <v>691</v>
      </c>
      <c r="C128" s="66" t="s">
        <v>95</v>
      </c>
      <c r="G128" s="66"/>
      <c r="H128"/>
      <c r="I128" s="83"/>
      <c r="N128" s="66"/>
    </row>
    <row r="129" spans="1:14" x14ac:dyDescent="0.25">
      <c r="A129" s="85"/>
      <c r="B129" s="86" t="s">
        <v>722</v>
      </c>
      <c r="C129" s="85" t="s">
        <v>1012</v>
      </c>
      <c r="D129" s="85"/>
      <c r="E129" s="85"/>
      <c r="F129" s="88"/>
      <c r="G129" s="88"/>
      <c r="H129"/>
      <c r="I129" s="122"/>
      <c r="J129" s="80"/>
      <c r="K129" s="80"/>
      <c r="L129" s="80"/>
      <c r="M129" s="99"/>
      <c r="N129" s="99"/>
    </row>
    <row r="130" spans="1:14" x14ac:dyDescent="0.25">
      <c r="A130" s="66" t="s">
        <v>1123</v>
      </c>
      <c r="B130" s="66" t="s">
        <v>724</v>
      </c>
      <c r="C130" s="66" t="s">
        <v>95</v>
      </c>
      <c r="D130"/>
      <c r="E130"/>
      <c r="F130"/>
      <c r="G130"/>
      <c r="H130"/>
      <c r="K130" s="108"/>
      <c r="L130" s="108"/>
      <c r="M130" s="108"/>
      <c r="N130" s="108"/>
    </row>
    <row r="131" spans="1:14" x14ac:dyDescent="0.25">
      <c r="A131" s="66" t="s">
        <v>1124</v>
      </c>
      <c r="B131" s="66" t="s">
        <v>726</v>
      </c>
      <c r="C131" s="66" t="s">
        <v>95</v>
      </c>
      <c r="D131"/>
      <c r="E131"/>
      <c r="F131"/>
      <c r="G131"/>
      <c r="H131"/>
      <c r="K131" s="108"/>
      <c r="L131" s="108"/>
      <c r="M131" s="108"/>
      <c r="N131" s="108"/>
    </row>
    <row r="132" spans="1:14" x14ac:dyDescent="0.25">
      <c r="A132" s="66" t="s">
        <v>1125</v>
      </c>
      <c r="B132" s="66" t="s">
        <v>159</v>
      </c>
      <c r="C132" s="66" t="s">
        <v>95</v>
      </c>
      <c r="D132"/>
      <c r="E132"/>
      <c r="F132"/>
      <c r="G132"/>
      <c r="H132"/>
      <c r="K132" s="108"/>
      <c r="L132" s="108"/>
      <c r="M132" s="108"/>
      <c r="N132" s="108"/>
    </row>
    <row r="133" spans="1:14" hidden="1" outlineLevel="1" x14ac:dyDescent="0.25">
      <c r="A133" s="66" t="s">
        <v>1126</v>
      </c>
      <c r="D133"/>
      <c r="E133"/>
      <c r="F133"/>
      <c r="G133"/>
      <c r="H133"/>
      <c r="K133" s="108"/>
      <c r="L133" s="108"/>
      <c r="M133" s="108"/>
      <c r="N133" s="108"/>
    </row>
    <row r="134" spans="1:14" hidden="1" outlineLevel="1" x14ac:dyDescent="0.25">
      <c r="A134" s="66" t="s">
        <v>1127</v>
      </c>
      <c r="D134"/>
      <c r="E134"/>
      <c r="F134"/>
      <c r="G134"/>
      <c r="H134"/>
      <c r="K134" s="108"/>
      <c r="L134" s="108"/>
      <c r="M134" s="108"/>
      <c r="N134" s="108"/>
    </row>
    <row r="135" spans="1:14" hidden="1" outlineLevel="1" x14ac:dyDescent="0.25">
      <c r="A135" s="66" t="s">
        <v>1128</v>
      </c>
      <c r="D135"/>
      <c r="E135"/>
      <c r="F135"/>
      <c r="G135"/>
      <c r="H135"/>
      <c r="K135" s="108"/>
      <c r="L135" s="108"/>
      <c r="M135" s="108"/>
      <c r="N135" s="108"/>
    </row>
    <row r="136" spans="1:14" hidden="1" outlineLevel="1" x14ac:dyDescent="0.25">
      <c r="A136" s="66" t="s">
        <v>1129</v>
      </c>
      <c r="D136"/>
      <c r="E136"/>
      <c r="F136"/>
      <c r="G136"/>
      <c r="H136"/>
      <c r="K136" s="108"/>
      <c r="L136" s="108"/>
      <c r="M136" s="108"/>
      <c r="N136" s="108"/>
    </row>
    <row r="137" spans="1:14" collapsed="1" x14ac:dyDescent="0.25">
      <c r="A137" s="85"/>
      <c r="B137" s="86" t="s">
        <v>734</v>
      </c>
      <c r="C137" s="85" t="s">
        <v>1012</v>
      </c>
      <c r="D137" s="85"/>
      <c r="E137" s="85"/>
      <c r="F137" s="88"/>
      <c r="G137" s="88"/>
      <c r="H137"/>
      <c r="I137" s="122"/>
      <c r="J137" s="80"/>
      <c r="K137" s="80"/>
      <c r="L137" s="80"/>
      <c r="M137" s="99"/>
      <c r="N137" s="99"/>
    </row>
    <row r="138" spans="1:14" x14ac:dyDescent="0.25">
      <c r="A138" s="66" t="s">
        <v>1130</v>
      </c>
      <c r="B138" s="66" t="s">
        <v>736</v>
      </c>
      <c r="C138" s="66" t="s">
        <v>95</v>
      </c>
      <c r="D138" s="125"/>
      <c r="E138" s="125"/>
      <c r="F138" s="103"/>
      <c r="G138" s="91"/>
      <c r="H138"/>
      <c r="K138" s="125"/>
      <c r="L138" s="125"/>
      <c r="M138" s="103"/>
      <c r="N138" s="91"/>
    </row>
    <row r="139" spans="1:14" x14ac:dyDescent="0.25">
      <c r="A139" s="66" t="s">
        <v>1131</v>
      </c>
      <c r="B139" s="66" t="s">
        <v>738</v>
      </c>
      <c r="C139" s="66" t="s">
        <v>95</v>
      </c>
      <c r="D139" s="125"/>
      <c r="E139" s="125"/>
      <c r="F139" s="103"/>
      <c r="G139" s="91"/>
      <c r="H139"/>
      <c r="K139" s="125"/>
      <c r="L139" s="125"/>
      <c r="M139" s="103"/>
      <c r="N139" s="91"/>
    </row>
    <row r="140" spans="1:14" x14ac:dyDescent="0.25">
      <c r="A140" s="66" t="s">
        <v>1132</v>
      </c>
      <c r="B140" s="66" t="s">
        <v>159</v>
      </c>
      <c r="C140" s="66" t="s">
        <v>95</v>
      </c>
      <c r="D140" s="125"/>
      <c r="E140" s="125"/>
      <c r="F140" s="103"/>
      <c r="G140" s="91"/>
      <c r="H140"/>
      <c r="K140" s="125"/>
      <c r="L140" s="125"/>
      <c r="M140" s="103"/>
      <c r="N140" s="91"/>
    </row>
    <row r="141" spans="1:14" hidden="1" outlineLevel="1" x14ac:dyDescent="0.25">
      <c r="A141" s="66" t="s">
        <v>1133</v>
      </c>
      <c r="D141" s="125"/>
      <c r="E141" s="125"/>
      <c r="F141" s="103"/>
      <c r="G141" s="91"/>
      <c r="H141"/>
      <c r="K141" s="125"/>
      <c r="L141" s="125"/>
      <c r="M141" s="103"/>
      <c r="N141" s="91"/>
    </row>
    <row r="142" spans="1:14" hidden="1" outlineLevel="1" x14ac:dyDescent="0.25">
      <c r="A142" s="66" t="s">
        <v>1134</v>
      </c>
      <c r="D142" s="125"/>
      <c r="E142" s="125"/>
      <c r="F142" s="103"/>
      <c r="G142" s="91"/>
      <c r="H142"/>
      <c r="K142" s="125"/>
      <c r="L142" s="125"/>
      <c r="M142" s="103"/>
      <c r="N142" s="91"/>
    </row>
    <row r="143" spans="1:14" hidden="1" outlineLevel="1" x14ac:dyDescent="0.25">
      <c r="A143" s="66" t="s">
        <v>1135</v>
      </c>
      <c r="D143" s="125"/>
      <c r="E143" s="125"/>
      <c r="F143" s="103"/>
      <c r="G143" s="91"/>
      <c r="H143"/>
      <c r="K143" s="125"/>
      <c r="L143" s="125"/>
      <c r="M143" s="103"/>
      <c r="N143" s="91"/>
    </row>
    <row r="144" spans="1:14" hidden="1" outlineLevel="1" x14ac:dyDescent="0.25">
      <c r="A144" s="66" t="s">
        <v>1136</v>
      </c>
      <c r="D144" s="125"/>
      <c r="E144" s="125"/>
      <c r="F144" s="103"/>
      <c r="G144" s="91"/>
      <c r="H144"/>
      <c r="K144" s="125"/>
      <c r="L144" s="125"/>
      <c r="M144" s="103"/>
      <c r="N144" s="91"/>
    </row>
    <row r="145" spans="1:14" hidden="1" outlineLevel="1" x14ac:dyDescent="0.25">
      <c r="A145" s="66" t="s">
        <v>1137</v>
      </c>
      <c r="D145" s="125"/>
      <c r="E145" s="125"/>
      <c r="F145" s="103"/>
      <c r="G145" s="91"/>
      <c r="H145"/>
      <c r="K145" s="125"/>
      <c r="L145" s="125"/>
      <c r="M145" s="103"/>
      <c r="N145" s="91"/>
    </row>
    <row r="146" spans="1:14" hidden="1" outlineLevel="1" x14ac:dyDescent="0.25">
      <c r="A146" s="66" t="s">
        <v>1138</v>
      </c>
      <c r="D146" s="125"/>
      <c r="E146" s="125"/>
      <c r="F146" s="103"/>
      <c r="G146" s="91"/>
      <c r="H146"/>
      <c r="K146" s="125"/>
      <c r="L146" s="125"/>
      <c r="M146" s="103"/>
      <c r="N146" s="91"/>
    </row>
    <row r="147" spans="1:14" collapsed="1" x14ac:dyDescent="0.25">
      <c r="A147" s="85"/>
      <c r="B147" s="86" t="s">
        <v>1139</v>
      </c>
      <c r="C147" s="85" t="s">
        <v>125</v>
      </c>
      <c r="D147" s="85"/>
      <c r="E147" s="85"/>
      <c r="F147" s="85" t="s">
        <v>1012</v>
      </c>
      <c r="G147" s="88"/>
      <c r="H147"/>
      <c r="I147" s="122"/>
      <c r="J147" s="80"/>
      <c r="K147" s="80"/>
      <c r="L147" s="80"/>
      <c r="M147" s="80"/>
      <c r="N147" s="99"/>
    </row>
    <row r="148" spans="1:14" x14ac:dyDescent="0.25">
      <c r="A148" s="66" t="s">
        <v>1140</v>
      </c>
      <c r="B148" s="83" t="s">
        <v>1141</v>
      </c>
      <c r="C148" s="66" t="s">
        <v>95</v>
      </c>
      <c r="D148" s="125"/>
      <c r="E148" s="125"/>
      <c r="F148" s="92" t="str">
        <f>IF($C$152=0,"",IF(C148="[for completion]","",C148/$C$152))</f>
        <v/>
      </c>
      <c r="G148" s="91"/>
      <c r="H148"/>
      <c r="I148" s="83"/>
      <c r="K148" s="125"/>
      <c r="L148" s="125"/>
      <c r="M148" s="92"/>
      <c r="N148" s="91"/>
    </row>
    <row r="149" spans="1:14" x14ac:dyDescent="0.25">
      <c r="A149" s="66" t="s">
        <v>1142</v>
      </c>
      <c r="B149" s="83" t="s">
        <v>1143</v>
      </c>
      <c r="C149" s="66" t="s">
        <v>95</v>
      </c>
      <c r="D149" s="125"/>
      <c r="E149" s="125"/>
      <c r="F149" s="92" t="str">
        <f>IF($C$152=0,"",IF(C149="[for completion]","",C149/$C$152))</f>
        <v/>
      </c>
      <c r="G149" s="91"/>
      <c r="H149"/>
      <c r="I149" s="83"/>
      <c r="K149" s="125"/>
      <c r="L149" s="125"/>
      <c r="M149" s="92"/>
      <c r="N149" s="91"/>
    </row>
    <row r="150" spans="1:14" x14ac:dyDescent="0.25">
      <c r="A150" s="66" t="s">
        <v>1144</v>
      </c>
      <c r="B150" s="83" t="s">
        <v>1145</v>
      </c>
      <c r="C150" s="66" t="s">
        <v>95</v>
      </c>
      <c r="D150" s="125"/>
      <c r="E150" s="125"/>
      <c r="F150" s="92" t="str">
        <f>IF($C$152=0,"",IF(C150="[for completion]","",C150/$C$152))</f>
        <v/>
      </c>
      <c r="G150" s="91"/>
      <c r="H150"/>
      <c r="I150" s="83"/>
      <c r="K150" s="125"/>
      <c r="L150" s="125"/>
      <c r="M150" s="92"/>
      <c r="N150" s="91"/>
    </row>
    <row r="151" spans="1:14" ht="15" customHeight="1" x14ac:dyDescent="0.25">
      <c r="A151" s="66" t="s">
        <v>1146</v>
      </c>
      <c r="B151" s="83" t="s">
        <v>1147</v>
      </c>
      <c r="C151" s="66" t="s">
        <v>95</v>
      </c>
      <c r="D151" s="125"/>
      <c r="E151" s="125"/>
      <c r="F151" s="92" t="str">
        <f>IF($C$152=0,"",IF(C151="[for completion]","",C151/$C$152))</f>
        <v/>
      </c>
      <c r="G151" s="91"/>
      <c r="H151"/>
      <c r="I151" s="83"/>
      <c r="K151" s="125"/>
      <c r="L151" s="125"/>
      <c r="M151" s="92"/>
      <c r="N151" s="91"/>
    </row>
    <row r="152" spans="1:14" ht="15" customHeight="1" x14ac:dyDescent="0.25">
      <c r="A152" s="66" t="s">
        <v>1148</v>
      </c>
      <c r="B152" s="93" t="s">
        <v>161</v>
      </c>
      <c r="C152" s="83">
        <f>SUM(C148:C151)</f>
        <v>0</v>
      </c>
      <c r="D152" s="125"/>
      <c r="E152" s="125"/>
      <c r="F152" s="103">
        <f>SUM(F148:F151)</f>
        <v>0</v>
      </c>
      <c r="G152" s="91"/>
      <c r="H152"/>
      <c r="I152" s="83"/>
      <c r="K152" s="125"/>
      <c r="L152" s="125"/>
      <c r="M152" s="92"/>
      <c r="N152" s="91"/>
    </row>
    <row r="153" spans="1:14" ht="15" hidden="1" customHeight="1" outlineLevel="1" x14ac:dyDescent="0.25">
      <c r="A153" s="66" t="s">
        <v>1149</v>
      </c>
      <c r="B153" s="95" t="s">
        <v>1150</v>
      </c>
      <c r="D153" s="125"/>
      <c r="E153" s="125"/>
      <c r="F153" s="92" t="str">
        <f>IF($C$152=0,"",IF(C153="[for completion]","",C153/$C$152))</f>
        <v/>
      </c>
      <c r="G153" s="91"/>
      <c r="H153"/>
      <c r="I153" s="83"/>
      <c r="K153" s="125"/>
      <c r="L153" s="125"/>
      <c r="M153" s="92"/>
      <c r="N153" s="91"/>
    </row>
    <row r="154" spans="1:14" ht="15" hidden="1" customHeight="1" outlineLevel="1" x14ac:dyDescent="0.25">
      <c r="A154" s="66" t="s">
        <v>1151</v>
      </c>
      <c r="B154" s="95" t="s">
        <v>1152</v>
      </c>
      <c r="D154" s="125"/>
      <c r="E154" s="125"/>
      <c r="F154" s="92" t="str">
        <f t="shared" ref="F154:F159" si="2">IF($C$152=0,"",IF(C154="[for completion]","",C154/$C$152))</f>
        <v/>
      </c>
      <c r="G154" s="91"/>
      <c r="H154"/>
      <c r="I154" s="83"/>
      <c r="K154" s="125"/>
      <c r="L154" s="125"/>
      <c r="M154" s="92"/>
      <c r="N154" s="91"/>
    </row>
    <row r="155" spans="1:14" ht="15" hidden="1" customHeight="1" outlineLevel="1" x14ac:dyDescent="0.25">
      <c r="A155" s="66" t="s">
        <v>1153</v>
      </c>
      <c r="B155" s="95" t="s">
        <v>1154</v>
      </c>
      <c r="D155" s="125"/>
      <c r="E155" s="125"/>
      <c r="F155" s="92" t="str">
        <f t="shared" si="2"/>
        <v/>
      </c>
      <c r="G155" s="91"/>
      <c r="H155"/>
      <c r="I155" s="83"/>
      <c r="K155" s="125"/>
      <c r="L155" s="125"/>
      <c r="M155" s="92"/>
      <c r="N155" s="91"/>
    </row>
    <row r="156" spans="1:14" ht="15" hidden="1" customHeight="1" outlineLevel="1" x14ac:dyDescent="0.25">
      <c r="A156" s="66" t="s">
        <v>1155</v>
      </c>
      <c r="B156" s="95" t="s">
        <v>1156</v>
      </c>
      <c r="D156" s="125"/>
      <c r="E156" s="125"/>
      <c r="F156" s="92" t="str">
        <f t="shared" si="2"/>
        <v/>
      </c>
      <c r="G156" s="91"/>
      <c r="H156"/>
      <c r="I156" s="83"/>
      <c r="K156" s="125"/>
      <c r="L156" s="125"/>
      <c r="M156" s="92"/>
      <c r="N156" s="91"/>
    </row>
    <row r="157" spans="1:14" ht="15" hidden="1" customHeight="1" outlineLevel="1" x14ac:dyDescent="0.25">
      <c r="A157" s="66" t="s">
        <v>1157</v>
      </c>
      <c r="B157" s="95" t="s">
        <v>1158</v>
      </c>
      <c r="D157" s="125"/>
      <c r="E157" s="125"/>
      <c r="F157" s="92" t="str">
        <f t="shared" si="2"/>
        <v/>
      </c>
      <c r="G157" s="91"/>
      <c r="H157"/>
      <c r="I157" s="83"/>
      <c r="K157" s="125"/>
      <c r="L157" s="125"/>
      <c r="M157" s="92"/>
      <c r="N157" s="91"/>
    </row>
    <row r="158" spans="1:14" ht="15" hidden="1" customHeight="1" outlineLevel="1" x14ac:dyDescent="0.25">
      <c r="A158" s="66" t="s">
        <v>1159</v>
      </c>
      <c r="B158" s="95" t="s">
        <v>1160</v>
      </c>
      <c r="D158" s="125"/>
      <c r="E158" s="125"/>
      <c r="F158" s="92" t="str">
        <f t="shared" si="2"/>
        <v/>
      </c>
      <c r="G158" s="91"/>
      <c r="H158"/>
      <c r="I158" s="83"/>
      <c r="K158" s="125"/>
      <c r="L158" s="125"/>
      <c r="M158" s="92"/>
      <c r="N158" s="91"/>
    </row>
    <row r="159" spans="1:14" ht="15" hidden="1" customHeight="1" outlineLevel="1" x14ac:dyDescent="0.25">
      <c r="A159" s="66" t="s">
        <v>1161</v>
      </c>
      <c r="B159" s="95" t="s">
        <v>1162</v>
      </c>
      <c r="D159" s="125"/>
      <c r="E159" s="125"/>
      <c r="F159" s="92" t="str">
        <f t="shared" si="2"/>
        <v/>
      </c>
      <c r="G159" s="91"/>
      <c r="H159"/>
      <c r="I159" s="83"/>
      <c r="K159" s="125"/>
      <c r="L159" s="125"/>
      <c r="M159" s="92"/>
      <c r="N159" s="91"/>
    </row>
    <row r="160" spans="1:14" ht="15" hidden="1" customHeight="1" outlineLevel="1" x14ac:dyDescent="0.25">
      <c r="A160" s="66" t="s">
        <v>1163</v>
      </c>
      <c r="B160" s="95"/>
      <c r="D160" s="125"/>
      <c r="E160" s="125"/>
      <c r="F160" s="92"/>
      <c r="G160" s="91"/>
      <c r="H160"/>
      <c r="I160" s="83"/>
      <c r="K160" s="125"/>
      <c r="L160" s="125"/>
      <c r="M160" s="92"/>
      <c r="N160" s="91"/>
    </row>
    <row r="161" spans="1:14" ht="15" hidden="1" customHeight="1" outlineLevel="1" x14ac:dyDescent="0.25">
      <c r="A161" s="66" t="s">
        <v>1164</v>
      </c>
      <c r="B161" s="95"/>
      <c r="D161" s="125"/>
      <c r="E161" s="125"/>
      <c r="F161" s="92"/>
      <c r="G161" s="91"/>
      <c r="H161"/>
      <c r="I161" s="83"/>
      <c r="K161" s="125"/>
      <c r="L161" s="125"/>
      <c r="M161" s="92"/>
      <c r="N161" s="91"/>
    </row>
    <row r="162" spans="1:14" ht="15" hidden="1" customHeight="1" outlineLevel="1" x14ac:dyDescent="0.25">
      <c r="A162" s="66" t="s">
        <v>1165</v>
      </c>
      <c r="B162" s="95"/>
      <c r="D162" s="125"/>
      <c r="E162" s="125"/>
      <c r="F162" s="92"/>
      <c r="G162" s="91"/>
      <c r="H162"/>
      <c r="I162" s="83"/>
      <c r="K162" s="125"/>
      <c r="L162" s="125"/>
      <c r="M162" s="92"/>
      <c r="N162" s="91"/>
    </row>
    <row r="163" spans="1:14" ht="15" hidden="1" customHeight="1" outlineLevel="1" x14ac:dyDescent="0.25">
      <c r="A163" s="66" t="s">
        <v>1166</v>
      </c>
      <c r="B163" s="95"/>
      <c r="D163" s="125"/>
      <c r="E163" s="125"/>
      <c r="F163" s="92"/>
      <c r="G163" s="91"/>
      <c r="H163"/>
      <c r="I163" s="83"/>
      <c r="K163" s="125"/>
      <c r="L163" s="125"/>
      <c r="M163" s="92"/>
      <c r="N163" s="91"/>
    </row>
    <row r="164" spans="1:14" ht="15" hidden="1" customHeight="1" outlineLevel="1" x14ac:dyDescent="0.25">
      <c r="A164" s="66" t="s">
        <v>1167</v>
      </c>
      <c r="B164" s="83"/>
      <c r="D164" s="125"/>
      <c r="E164" s="125"/>
      <c r="F164" s="92" t="str">
        <f>IF($C$152=0,"",IF(C164="[for completion]","",C164/$C$152))</f>
        <v/>
      </c>
      <c r="G164" s="91"/>
      <c r="H164"/>
      <c r="I164" s="83"/>
      <c r="K164" s="125"/>
      <c r="L164" s="125"/>
      <c r="M164" s="92"/>
      <c r="N164" s="91"/>
    </row>
    <row r="165" spans="1:14" hidden="1" outlineLevel="1" x14ac:dyDescent="0.25">
      <c r="A165" s="66" t="s">
        <v>1168</v>
      </c>
      <c r="B165" s="96"/>
      <c r="C165" s="96"/>
      <c r="D165" s="96"/>
      <c r="E165" s="96"/>
      <c r="F165" s="92" t="str">
        <f>IF($C$152=0,"",IF(C165="[for completion]","",C165/$C$152))</f>
        <v/>
      </c>
      <c r="G165" s="91"/>
      <c r="H165"/>
      <c r="I165" s="93"/>
      <c r="J165" s="83"/>
      <c r="K165" s="125"/>
      <c r="L165" s="125"/>
      <c r="M165" s="103"/>
      <c r="N165" s="91"/>
    </row>
    <row r="166" spans="1:14" ht="15" customHeight="1" collapsed="1" x14ac:dyDescent="0.25">
      <c r="A166" s="85"/>
      <c r="B166" s="86" t="s">
        <v>1169</v>
      </c>
      <c r="C166" s="85"/>
      <c r="D166" s="85"/>
      <c r="E166" s="85"/>
      <c r="F166" s="88"/>
      <c r="G166" s="88"/>
      <c r="H166"/>
      <c r="I166" s="122"/>
      <c r="J166" s="80"/>
      <c r="K166" s="80"/>
      <c r="L166" s="80"/>
      <c r="M166" s="99"/>
      <c r="N166" s="99"/>
    </row>
    <row r="167" spans="1:14" x14ac:dyDescent="0.25">
      <c r="A167" s="66" t="s">
        <v>1170</v>
      </c>
      <c r="B167" s="66" t="s">
        <v>763</v>
      </c>
      <c r="C167" s="66" t="s">
        <v>95</v>
      </c>
      <c r="D167"/>
      <c r="E167" s="64"/>
      <c r="F167" s="64"/>
      <c r="G167"/>
      <c r="H167"/>
      <c r="K167" s="108"/>
      <c r="L167" s="64"/>
      <c r="M167" s="64"/>
      <c r="N167" s="108"/>
    </row>
    <row r="168" spans="1:14" hidden="1" outlineLevel="1" x14ac:dyDescent="0.25">
      <c r="A168" s="66" t="s">
        <v>1171</v>
      </c>
      <c r="D168"/>
      <c r="E168" s="64"/>
      <c r="F168" s="64"/>
      <c r="G168"/>
      <c r="H168"/>
      <c r="K168" s="108"/>
      <c r="L168" s="64"/>
      <c r="M168" s="64"/>
      <c r="N168" s="108"/>
    </row>
    <row r="169" spans="1:14" hidden="1" outlineLevel="1" x14ac:dyDescent="0.25">
      <c r="A169" s="66" t="s">
        <v>1172</v>
      </c>
      <c r="D169"/>
      <c r="E169" s="64"/>
      <c r="F169" s="64"/>
      <c r="G169"/>
      <c r="H169"/>
      <c r="K169" s="108"/>
      <c r="L169" s="64"/>
      <c r="M169" s="64"/>
      <c r="N169" s="108"/>
    </row>
    <row r="170" spans="1:14" hidden="1" outlineLevel="1" x14ac:dyDescent="0.25">
      <c r="A170" s="66" t="s">
        <v>1173</v>
      </c>
      <c r="D170"/>
      <c r="E170" s="64"/>
      <c r="F170" s="64"/>
      <c r="G170"/>
      <c r="H170"/>
      <c r="K170" s="108"/>
      <c r="L170" s="64"/>
      <c r="M170" s="64"/>
      <c r="N170" s="108"/>
    </row>
    <row r="171" spans="1:14" hidden="1" outlineLevel="1" x14ac:dyDescent="0.25">
      <c r="A171" s="66" t="s">
        <v>1174</v>
      </c>
      <c r="D171"/>
      <c r="E171" s="64"/>
      <c r="F171" s="64"/>
      <c r="G171"/>
      <c r="H171"/>
      <c r="K171" s="108"/>
      <c r="L171" s="64"/>
      <c r="M171" s="64"/>
      <c r="N171" s="108"/>
    </row>
    <row r="172" spans="1:14" collapsed="1" x14ac:dyDescent="0.25">
      <c r="A172" s="85"/>
      <c r="B172" s="86" t="s">
        <v>1175</v>
      </c>
      <c r="C172" s="85" t="s">
        <v>1012</v>
      </c>
      <c r="D172" s="85"/>
      <c r="E172" s="85"/>
      <c r="F172" s="88"/>
      <c r="G172" s="88"/>
      <c r="H172"/>
      <c r="I172" s="122"/>
      <c r="J172" s="80"/>
      <c r="K172" s="80"/>
      <c r="L172" s="80"/>
      <c r="M172" s="99"/>
      <c r="N172" s="99"/>
    </row>
    <row r="173" spans="1:14" ht="15" customHeight="1" x14ac:dyDescent="0.25">
      <c r="A173" s="66" t="s">
        <v>1176</v>
      </c>
      <c r="B173" s="66" t="s">
        <v>1177</v>
      </c>
      <c r="C173" s="66" t="s">
        <v>95</v>
      </c>
      <c r="D173"/>
      <c r="E173"/>
      <c r="F173"/>
      <c r="G173"/>
      <c r="H173"/>
      <c r="K173" s="108"/>
      <c r="L173" s="108"/>
      <c r="M173" s="108"/>
      <c r="N173" s="108"/>
    </row>
    <row r="174" spans="1:14" hidden="1" outlineLevel="1" x14ac:dyDescent="0.25">
      <c r="A174" s="66" t="s">
        <v>1178</v>
      </c>
      <c r="D174"/>
      <c r="E174"/>
      <c r="F174"/>
      <c r="G174"/>
      <c r="H174"/>
      <c r="K174" s="108"/>
      <c r="L174" s="108"/>
      <c r="M174" s="108"/>
      <c r="N174" s="108"/>
    </row>
    <row r="175" spans="1:14" hidden="1" outlineLevel="1" x14ac:dyDescent="0.25">
      <c r="A175" s="66" t="s">
        <v>1179</v>
      </c>
      <c r="D175"/>
      <c r="E175"/>
      <c r="F175"/>
      <c r="G175"/>
      <c r="H175"/>
      <c r="K175" s="108"/>
      <c r="L175" s="108"/>
      <c r="M175" s="108"/>
      <c r="N175" s="108"/>
    </row>
    <row r="176" spans="1:14" hidden="1" outlineLevel="1" x14ac:dyDescent="0.25">
      <c r="A176" s="66" t="s">
        <v>1180</v>
      </c>
      <c r="D176"/>
      <c r="E176"/>
      <c r="F176"/>
      <c r="G176"/>
      <c r="H176"/>
      <c r="K176" s="108"/>
      <c r="L176" s="108"/>
      <c r="M176" s="108"/>
      <c r="N176" s="108"/>
    </row>
    <row r="177" spans="1:14" hidden="1" outlineLevel="1" x14ac:dyDescent="0.25">
      <c r="A177" s="66" t="s">
        <v>1181</v>
      </c>
      <c r="D177"/>
      <c r="E177"/>
      <c r="F177"/>
      <c r="G177"/>
      <c r="H177"/>
      <c r="K177" s="108"/>
      <c r="L177" s="108"/>
      <c r="M177" s="108"/>
      <c r="N177" s="108"/>
    </row>
    <row r="178" spans="1:14" hidden="1" outlineLevel="1" x14ac:dyDescent="0.25">
      <c r="A178" s="66" t="s">
        <v>1182</v>
      </c>
    </row>
    <row r="179" spans="1:14" hidden="1" outlineLevel="1" x14ac:dyDescent="0.25">
      <c r="A179" s="66" t="s">
        <v>1183</v>
      </c>
    </row>
    <row r="180" spans="1:14" collapsed="1" x14ac:dyDescent="0.25"/>
  </sheetData>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2"/>
  <sheetViews>
    <sheetView zoomScale="80" zoomScaleNormal="80" workbookViewId="0">
      <selection activeCell="C50" sqref="C50"/>
    </sheetView>
  </sheetViews>
  <sheetFormatPr baseColWidth="10" defaultColWidth="8.85546875" defaultRowHeight="15" outlineLevelRow="1" x14ac:dyDescent="0.25"/>
  <cols>
    <col min="1" max="1" width="10.7109375" style="66" customWidth="1"/>
    <col min="2" max="2" width="60.7109375" style="66" customWidth="1"/>
    <col min="3" max="4" width="40.7109375" style="66" customWidth="1"/>
    <col min="5" max="5" width="6.7109375" style="66" customWidth="1"/>
    <col min="6" max="6" width="40.7109375" style="66" customWidth="1"/>
    <col min="7" max="7" width="40.7109375" style="64" customWidth="1"/>
    <col min="8" max="16384" width="8.85546875" style="96"/>
  </cols>
  <sheetData>
    <row r="1" spans="1:7" ht="31.5" x14ac:dyDescent="0.25">
      <c r="A1" s="63" t="s">
        <v>1184</v>
      </c>
      <c r="B1" s="63"/>
      <c r="C1" s="64"/>
      <c r="D1" s="64"/>
      <c r="E1" s="64"/>
      <c r="F1" s="64"/>
    </row>
    <row r="2" spans="1:7" ht="15.75" thickBot="1" x14ac:dyDescent="0.3">
      <c r="A2" s="64"/>
      <c r="B2" s="64"/>
      <c r="C2" s="64"/>
      <c r="D2" s="64"/>
      <c r="E2" s="64"/>
      <c r="F2" s="64"/>
    </row>
    <row r="3" spans="1:7" ht="19.5" thickBot="1" x14ac:dyDescent="0.3">
      <c r="A3" s="67"/>
      <c r="B3" s="68" t="s">
        <v>83</v>
      </c>
      <c r="C3" s="69" t="s">
        <v>84</v>
      </c>
      <c r="D3" s="67"/>
      <c r="E3" s="67"/>
      <c r="F3" s="67"/>
      <c r="G3" s="67"/>
    </row>
    <row r="4" spans="1:7" ht="15.75" thickBot="1" x14ac:dyDescent="0.3"/>
    <row r="5" spans="1:7" ht="19.5" thickBot="1" x14ac:dyDescent="0.3">
      <c r="A5" s="70"/>
      <c r="B5" s="126" t="s">
        <v>1185</v>
      </c>
      <c r="C5" s="70"/>
      <c r="E5" s="72"/>
      <c r="F5" s="72"/>
    </row>
    <row r="6" spans="1:7" ht="15.75" thickBot="1" x14ac:dyDescent="0.3">
      <c r="B6" s="127" t="s">
        <v>1186</v>
      </c>
    </row>
    <row r="7" spans="1:7" x14ac:dyDescent="0.25">
      <c r="B7" s="76"/>
    </row>
    <row r="8" spans="1:7" ht="37.5" x14ac:dyDescent="0.25">
      <c r="A8" s="77" t="s">
        <v>93</v>
      </c>
      <c r="B8" s="77" t="s">
        <v>1186</v>
      </c>
      <c r="C8" s="78"/>
      <c r="D8" s="78"/>
      <c r="E8" s="78"/>
      <c r="F8" s="78"/>
      <c r="G8" s="79"/>
    </row>
    <row r="9" spans="1:7" ht="15" customHeight="1" x14ac:dyDescent="0.25">
      <c r="A9" s="85"/>
      <c r="B9" s="86" t="s">
        <v>1000</v>
      </c>
      <c r="C9" s="85" t="s">
        <v>1187</v>
      </c>
      <c r="D9" s="85"/>
      <c r="E9" s="87"/>
      <c r="F9" s="85"/>
      <c r="G9" s="88"/>
    </row>
    <row r="10" spans="1:7" x14ac:dyDescent="0.25">
      <c r="A10" s="66" t="s">
        <v>1188</v>
      </c>
      <c r="B10" s="66" t="s">
        <v>1189</v>
      </c>
      <c r="C10" s="66" t="s">
        <v>95</v>
      </c>
    </row>
    <row r="11" spans="1:7" hidden="1" outlineLevel="1" x14ac:dyDescent="0.25">
      <c r="A11" s="66" t="s">
        <v>1190</v>
      </c>
      <c r="B11" s="81" t="s">
        <v>587</v>
      </c>
    </row>
    <row r="12" spans="1:7" hidden="1" outlineLevel="1" x14ac:dyDescent="0.25">
      <c r="A12" s="66" t="s">
        <v>1191</v>
      </c>
      <c r="B12" s="81" t="s">
        <v>589</v>
      </c>
    </row>
    <row r="13" spans="1:7" hidden="1" outlineLevel="1" x14ac:dyDescent="0.25">
      <c r="A13" s="66" t="s">
        <v>1192</v>
      </c>
      <c r="B13" s="81"/>
    </row>
    <row r="14" spans="1:7" hidden="1" outlineLevel="1" x14ac:dyDescent="0.25">
      <c r="A14" s="66" t="s">
        <v>1193</v>
      </c>
      <c r="B14" s="81"/>
    </row>
    <row r="15" spans="1:7" hidden="1" outlineLevel="1" x14ac:dyDescent="0.25">
      <c r="A15" s="66" t="s">
        <v>1194</v>
      </c>
      <c r="B15" s="81"/>
    </row>
    <row r="16" spans="1:7" hidden="1" outlineLevel="1" x14ac:dyDescent="0.25">
      <c r="A16" s="66" t="s">
        <v>1195</v>
      </c>
      <c r="B16" s="81"/>
    </row>
    <row r="17" spans="1:7" ht="15" customHeight="1" collapsed="1" x14ac:dyDescent="0.25">
      <c r="A17" s="85"/>
      <c r="B17" s="86" t="s">
        <v>1196</v>
      </c>
      <c r="C17" s="85" t="s">
        <v>1197</v>
      </c>
      <c r="D17" s="85"/>
      <c r="E17" s="87"/>
      <c r="F17" s="88"/>
      <c r="G17" s="88"/>
    </row>
    <row r="18" spans="1:7" x14ac:dyDescent="0.25">
      <c r="A18" s="66" t="s">
        <v>1198</v>
      </c>
      <c r="B18" s="66" t="s">
        <v>598</v>
      </c>
      <c r="C18" s="66" t="s">
        <v>95</v>
      </c>
    </row>
    <row r="19" spans="1:7" hidden="1" outlineLevel="1" x14ac:dyDescent="0.25">
      <c r="A19" s="66" t="s">
        <v>1199</v>
      </c>
    </row>
    <row r="20" spans="1:7" hidden="1" outlineLevel="1" x14ac:dyDescent="0.25">
      <c r="A20" s="66" t="s">
        <v>1200</v>
      </c>
    </row>
    <row r="21" spans="1:7" hidden="1" outlineLevel="1" x14ac:dyDescent="0.25">
      <c r="A21" s="66" t="s">
        <v>1201</v>
      </c>
    </row>
    <row r="22" spans="1:7" hidden="1" outlineLevel="1" x14ac:dyDescent="0.25">
      <c r="A22" s="66" t="s">
        <v>1202</v>
      </c>
    </row>
    <row r="23" spans="1:7" hidden="1" outlineLevel="1" x14ac:dyDescent="0.25">
      <c r="A23" s="66" t="s">
        <v>1203</v>
      </c>
    </row>
    <row r="24" spans="1:7" hidden="1" outlineLevel="1" x14ac:dyDescent="0.25">
      <c r="A24" s="66" t="s">
        <v>1204</v>
      </c>
    </row>
    <row r="25" spans="1:7" ht="15" customHeight="1" collapsed="1" x14ac:dyDescent="0.25">
      <c r="A25" s="85"/>
      <c r="B25" s="86" t="s">
        <v>1205</v>
      </c>
      <c r="C25" s="85" t="s">
        <v>1197</v>
      </c>
      <c r="D25" s="85"/>
      <c r="E25" s="87"/>
      <c r="F25" s="88"/>
      <c r="G25" s="88"/>
    </row>
    <row r="26" spans="1:7" x14ac:dyDescent="0.25">
      <c r="A26" s="66" t="s">
        <v>1206</v>
      </c>
      <c r="B26" s="118" t="s">
        <v>607</v>
      </c>
      <c r="C26" s="66">
        <f>SUM(C27:C54)</f>
        <v>0</v>
      </c>
      <c r="D26" s="118"/>
      <c r="F26" s="118"/>
      <c r="G26" s="66"/>
    </row>
    <row r="27" spans="1:7" x14ac:dyDescent="0.25">
      <c r="A27" s="66" t="s">
        <v>1207</v>
      </c>
      <c r="B27" s="66" t="s">
        <v>609</v>
      </c>
      <c r="C27" s="66" t="s">
        <v>95</v>
      </c>
      <c r="D27" s="118"/>
      <c r="F27" s="118"/>
      <c r="G27" s="66"/>
    </row>
    <row r="28" spans="1:7" x14ac:dyDescent="0.25">
      <c r="A28" s="66" t="s">
        <v>1208</v>
      </c>
      <c r="B28" s="66" t="s">
        <v>611</v>
      </c>
      <c r="C28" s="66" t="s">
        <v>95</v>
      </c>
      <c r="D28" s="118"/>
      <c r="F28" s="118"/>
      <c r="G28" s="66"/>
    </row>
    <row r="29" spans="1:7" x14ac:dyDescent="0.25">
      <c r="A29" s="66" t="s">
        <v>1209</v>
      </c>
      <c r="B29" s="66" t="s">
        <v>613</v>
      </c>
      <c r="C29" s="66" t="s">
        <v>95</v>
      </c>
      <c r="D29" s="118"/>
      <c r="F29" s="118"/>
      <c r="G29" s="66"/>
    </row>
    <row r="30" spans="1:7" x14ac:dyDescent="0.25">
      <c r="A30" s="66" t="s">
        <v>1210</v>
      </c>
      <c r="B30" s="66" t="s">
        <v>615</v>
      </c>
      <c r="C30" s="66" t="s">
        <v>95</v>
      </c>
      <c r="D30" s="118"/>
      <c r="F30" s="118"/>
      <c r="G30" s="66"/>
    </row>
    <row r="31" spans="1:7" x14ac:dyDescent="0.25">
      <c r="A31" s="66" t="s">
        <v>1211</v>
      </c>
      <c r="B31" s="66" t="s">
        <v>617</v>
      </c>
      <c r="C31" s="66" t="s">
        <v>95</v>
      </c>
      <c r="D31" s="118"/>
      <c r="F31" s="118"/>
      <c r="G31" s="66"/>
    </row>
    <row r="32" spans="1:7" x14ac:dyDescent="0.25">
      <c r="A32" s="66" t="s">
        <v>1212</v>
      </c>
      <c r="B32" s="66" t="s">
        <v>619</v>
      </c>
      <c r="C32" s="66" t="s">
        <v>95</v>
      </c>
      <c r="D32" s="118"/>
      <c r="F32" s="118"/>
      <c r="G32" s="66"/>
    </row>
    <row r="33" spans="1:7" x14ac:dyDescent="0.25">
      <c r="A33" s="66" t="s">
        <v>1213</v>
      </c>
      <c r="B33" s="66" t="s">
        <v>621</v>
      </c>
      <c r="C33" s="66" t="s">
        <v>95</v>
      </c>
      <c r="D33" s="118"/>
      <c r="F33" s="118"/>
      <c r="G33" s="66"/>
    </row>
    <row r="34" spans="1:7" x14ac:dyDescent="0.25">
      <c r="A34" s="66" t="s">
        <v>1214</v>
      </c>
      <c r="B34" s="66" t="s">
        <v>623</v>
      </c>
      <c r="C34" s="66" t="s">
        <v>95</v>
      </c>
      <c r="D34" s="118"/>
      <c r="F34" s="118"/>
      <c r="G34" s="66"/>
    </row>
    <row r="35" spans="1:7" x14ac:dyDescent="0.25">
      <c r="A35" s="66" t="s">
        <v>1215</v>
      </c>
      <c r="B35" s="66" t="s">
        <v>625</v>
      </c>
      <c r="C35" s="66" t="s">
        <v>95</v>
      </c>
      <c r="D35" s="118"/>
      <c r="F35" s="118"/>
      <c r="G35" s="66"/>
    </row>
    <row r="36" spans="1:7" x14ac:dyDescent="0.25">
      <c r="A36" s="66" t="s">
        <v>1216</v>
      </c>
      <c r="B36" s="66" t="s">
        <v>627</v>
      </c>
      <c r="C36" s="66" t="s">
        <v>95</v>
      </c>
      <c r="D36" s="118"/>
      <c r="F36" s="118"/>
      <c r="G36" s="66"/>
    </row>
    <row r="37" spans="1:7" x14ac:dyDescent="0.25">
      <c r="A37" s="66" t="s">
        <v>1217</v>
      </c>
      <c r="B37" s="66" t="s">
        <v>629</v>
      </c>
      <c r="C37" s="66" t="s">
        <v>95</v>
      </c>
      <c r="D37" s="118"/>
      <c r="F37" s="118"/>
      <c r="G37" s="66"/>
    </row>
    <row r="38" spans="1:7" x14ac:dyDescent="0.25">
      <c r="A38" s="66" t="s">
        <v>1218</v>
      </c>
      <c r="B38" s="66" t="s">
        <v>631</v>
      </c>
      <c r="C38" s="66" t="s">
        <v>95</v>
      </c>
      <c r="D38" s="118"/>
      <c r="F38" s="118"/>
      <c r="G38" s="66"/>
    </row>
    <row r="39" spans="1:7" x14ac:dyDescent="0.25">
      <c r="A39" s="66" t="s">
        <v>1219</v>
      </c>
      <c r="B39" s="66" t="s">
        <v>633</v>
      </c>
      <c r="C39" s="66" t="s">
        <v>95</v>
      </c>
      <c r="D39" s="118"/>
      <c r="F39" s="118"/>
      <c r="G39" s="66"/>
    </row>
    <row r="40" spans="1:7" x14ac:dyDescent="0.25">
      <c r="A40" s="66" t="s">
        <v>1220</v>
      </c>
      <c r="B40" s="66" t="s">
        <v>635</v>
      </c>
      <c r="C40" s="66" t="s">
        <v>95</v>
      </c>
      <c r="D40" s="118"/>
      <c r="F40" s="118"/>
      <c r="G40" s="66"/>
    </row>
    <row r="41" spans="1:7" x14ac:dyDescent="0.25">
      <c r="A41" s="66" t="s">
        <v>1221</v>
      </c>
      <c r="B41" s="66" t="s">
        <v>637</v>
      </c>
      <c r="C41" s="66" t="s">
        <v>95</v>
      </c>
      <c r="D41" s="118"/>
      <c r="F41" s="118"/>
      <c r="G41" s="66"/>
    </row>
    <row r="42" spans="1:7" x14ac:dyDescent="0.25">
      <c r="A42" s="66" t="s">
        <v>1222</v>
      </c>
      <c r="B42" s="66" t="s">
        <v>3</v>
      </c>
      <c r="C42" s="66" t="s">
        <v>95</v>
      </c>
      <c r="D42" s="118"/>
      <c r="F42" s="118"/>
      <c r="G42" s="66"/>
    </row>
    <row r="43" spans="1:7" x14ac:dyDescent="0.25">
      <c r="A43" s="66" t="s">
        <v>1223</v>
      </c>
      <c r="B43" s="66" t="s">
        <v>640</v>
      </c>
      <c r="C43" s="66" t="s">
        <v>95</v>
      </c>
      <c r="D43" s="118"/>
      <c r="F43" s="118"/>
      <c r="G43" s="66"/>
    </row>
    <row r="44" spans="1:7" x14ac:dyDescent="0.25">
      <c r="A44" s="66" t="s">
        <v>1224</v>
      </c>
      <c r="B44" s="66" t="s">
        <v>642</v>
      </c>
      <c r="C44" s="66" t="s">
        <v>95</v>
      </c>
      <c r="D44" s="118"/>
      <c r="F44" s="118"/>
      <c r="G44" s="66"/>
    </row>
    <row r="45" spans="1:7" x14ac:dyDescent="0.25">
      <c r="A45" s="66" t="s">
        <v>1225</v>
      </c>
      <c r="B45" s="66" t="s">
        <v>644</v>
      </c>
      <c r="C45" s="66" t="s">
        <v>95</v>
      </c>
      <c r="D45" s="118"/>
      <c r="F45" s="118"/>
      <c r="G45" s="66"/>
    </row>
    <row r="46" spans="1:7" x14ac:dyDescent="0.25">
      <c r="A46" s="66" t="s">
        <v>1226</v>
      </c>
      <c r="B46" s="66" t="s">
        <v>646</v>
      </c>
      <c r="C46" s="66" t="s">
        <v>95</v>
      </c>
      <c r="D46" s="118"/>
      <c r="F46" s="118"/>
      <c r="G46" s="66"/>
    </row>
    <row r="47" spans="1:7" x14ac:dyDescent="0.25">
      <c r="A47" s="66" t="s">
        <v>1227</v>
      </c>
      <c r="B47" s="66" t="s">
        <v>648</v>
      </c>
      <c r="C47" s="66" t="s">
        <v>95</v>
      </c>
      <c r="D47" s="118"/>
      <c r="F47" s="118"/>
      <c r="G47" s="66"/>
    </row>
    <row r="48" spans="1:7" x14ac:dyDescent="0.25">
      <c r="A48" s="66" t="s">
        <v>1228</v>
      </c>
      <c r="B48" s="66" t="s">
        <v>650</v>
      </c>
      <c r="C48" s="66" t="s">
        <v>95</v>
      </c>
      <c r="D48" s="118"/>
      <c r="F48" s="118"/>
      <c r="G48" s="66"/>
    </row>
    <row r="49" spans="1:7" x14ac:dyDescent="0.25">
      <c r="A49" s="66" t="s">
        <v>1229</v>
      </c>
      <c r="B49" s="66" t="s">
        <v>652</v>
      </c>
      <c r="C49" s="66" t="s">
        <v>95</v>
      </c>
      <c r="D49" s="118"/>
      <c r="F49" s="118"/>
      <c r="G49" s="66"/>
    </row>
    <row r="50" spans="1:7" x14ac:dyDescent="0.25">
      <c r="A50" s="66" t="s">
        <v>1230</v>
      </c>
      <c r="B50" s="66" t="s">
        <v>654</v>
      </c>
      <c r="C50" s="66" t="s">
        <v>95</v>
      </c>
      <c r="D50" s="118"/>
      <c r="F50" s="118"/>
      <c r="G50" s="66"/>
    </row>
    <row r="51" spans="1:7" x14ac:dyDescent="0.25">
      <c r="A51" s="66" t="s">
        <v>1231</v>
      </c>
      <c r="B51" s="66" t="s">
        <v>656</v>
      </c>
      <c r="C51" s="66" t="s">
        <v>95</v>
      </c>
      <c r="D51" s="118"/>
      <c r="F51" s="118"/>
      <c r="G51" s="66"/>
    </row>
    <row r="52" spans="1:7" x14ac:dyDescent="0.25">
      <c r="A52" s="66" t="s">
        <v>1232</v>
      </c>
      <c r="B52" s="66" t="s">
        <v>658</v>
      </c>
      <c r="C52" s="66" t="s">
        <v>95</v>
      </c>
      <c r="D52" s="118"/>
      <c r="F52" s="118"/>
      <c r="G52" s="66"/>
    </row>
    <row r="53" spans="1:7" x14ac:dyDescent="0.25">
      <c r="A53" s="66" t="s">
        <v>1233</v>
      </c>
      <c r="B53" s="66" t="s">
        <v>6</v>
      </c>
      <c r="C53" s="66" t="s">
        <v>95</v>
      </c>
      <c r="D53" s="118"/>
      <c r="F53" s="118"/>
      <c r="G53" s="66"/>
    </row>
    <row r="54" spans="1:7" x14ac:dyDescent="0.25">
      <c r="A54" s="66" t="s">
        <v>1234</v>
      </c>
      <c r="B54" s="66" t="s">
        <v>661</v>
      </c>
      <c r="C54" s="66" t="s">
        <v>95</v>
      </c>
      <c r="D54" s="118"/>
      <c r="F54" s="118"/>
      <c r="G54" s="66"/>
    </row>
    <row r="55" spans="1:7" x14ac:dyDescent="0.25">
      <c r="A55" s="66" t="s">
        <v>1235</v>
      </c>
      <c r="B55" s="118" t="s">
        <v>348</v>
      </c>
      <c r="C55" s="118">
        <f>SUM(C56:C58)</f>
        <v>0</v>
      </c>
      <c r="D55" s="118"/>
      <c r="F55" s="118"/>
      <c r="G55" s="66"/>
    </row>
    <row r="56" spans="1:7" x14ac:dyDescent="0.25">
      <c r="A56" s="66" t="s">
        <v>1236</v>
      </c>
      <c r="B56" s="66" t="s">
        <v>664</v>
      </c>
      <c r="C56" s="66" t="s">
        <v>95</v>
      </c>
      <c r="D56" s="118"/>
      <c r="F56" s="118"/>
      <c r="G56" s="66"/>
    </row>
    <row r="57" spans="1:7" x14ac:dyDescent="0.25">
      <c r="A57" s="66" t="s">
        <v>1237</v>
      </c>
      <c r="B57" s="66" t="s">
        <v>666</v>
      </c>
      <c r="C57" s="66" t="s">
        <v>95</v>
      </c>
      <c r="D57" s="118"/>
      <c r="F57" s="118"/>
      <c r="G57" s="66"/>
    </row>
    <row r="58" spans="1:7" x14ac:dyDescent="0.25">
      <c r="A58" s="66" t="s">
        <v>1238</v>
      </c>
      <c r="B58" s="66" t="s">
        <v>2</v>
      </c>
      <c r="C58" s="66" t="s">
        <v>95</v>
      </c>
      <c r="D58" s="118"/>
      <c r="F58" s="118"/>
      <c r="G58" s="66"/>
    </row>
    <row r="59" spans="1:7" x14ac:dyDescent="0.25">
      <c r="A59" s="66" t="s">
        <v>1239</v>
      </c>
      <c r="B59" s="118" t="s">
        <v>159</v>
      </c>
      <c r="C59" s="118">
        <f>SUM(C60:C69)</f>
        <v>0</v>
      </c>
      <c r="D59" s="118"/>
      <c r="F59" s="118"/>
      <c r="G59" s="66"/>
    </row>
    <row r="60" spans="1:7" x14ac:dyDescent="0.25">
      <c r="A60" s="66" t="s">
        <v>1240</v>
      </c>
      <c r="B60" s="83" t="s">
        <v>350</v>
      </c>
      <c r="C60" s="66" t="s">
        <v>95</v>
      </c>
      <c r="D60" s="118"/>
      <c r="F60" s="118"/>
      <c r="G60" s="66"/>
    </row>
    <row r="61" spans="1:7" x14ac:dyDescent="0.25">
      <c r="A61" s="66" t="s">
        <v>1241</v>
      </c>
      <c r="B61" s="83" t="s">
        <v>352</v>
      </c>
      <c r="C61" s="66" t="s">
        <v>95</v>
      </c>
      <c r="D61" s="118"/>
      <c r="F61" s="118"/>
      <c r="G61" s="66"/>
    </row>
    <row r="62" spans="1:7" x14ac:dyDescent="0.25">
      <c r="A62" s="66" t="s">
        <v>1242</v>
      </c>
      <c r="B62" s="83" t="s">
        <v>354</v>
      </c>
      <c r="C62" s="66" t="s">
        <v>95</v>
      </c>
      <c r="D62" s="118"/>
      <c r="F62" s="118"/>
      <c r="G62" s="66"/>
    </row>
    <row r="63" spans="1:7" x14ac:dyDescent="0.25">
      <c r="A63" s="66" t="s">
        <v>1243</v>
      </c>
      <c r="B63" s="83" t="s">
        <v>12</v>
      </c>
      <c r="C63" s="66" t="s">
        <v>95</v>
      </c>
      <c r="D63" s="118"/>
      <c r="F63" s="118"/>
      <c r="G63" s="66"/>
    </row>
    <row r="64" spans="1:7" x14ac:dyDescent="0.25">
      <c r="A64" s="66" t="s">
        <v>1244</v>
      </c>
      <c r="B64" s="83" t="s">
        <v>357</v>
      </c>
      <c r="C64" s="66" t="s">
        <v>95</v>
      </c>
      <c r="D64" s="118"/>
      <c r="F64" s="118"/>
      <c r="G64" s="66"/>
    </row>
    <row r="65" spans="1:7" x14ac:dyDescent="0.25">
      <c r="A65" s="66" t="s">
        <v>1245</v>
      </c>
      <c r="B65" s="83" t="s">
        <v>359</v>
      </c>
      <c r="C65" s="66" t="s">
        <v>95</v>
      </c>
      <c r="D65" s="118"/>
      <c r="F65" s="118"/>
      <c r="G65" s="66"/>
    </row>
    <row r="66" spans="1:7" x14ac:dyDescent="0.25">
      <c r="A66" s="66" t="s">
        <v>1246</v>
      </c>
      <c r="B66" s="83" t="s">
        <v>361</v>
      </c>
      <c r="C66" s="66" t="s">
        <v>95</v>
      </c>
      <c r="D66" s="118"/>
      <c r="F66" s="118"/>
      <c r="G66" s="66"/>
    </row>
    <row r="67" spans="1:7" x14ac:dyDescent="0.25">
      <c r="A67" s="66" t="s">
        <v>1247</v>
      </c>
      <c r="B67" s="83" t="s">
        <v>363</v>
      </c>
      <c r="C67" s="66" t="s">
        <v>95</v>
      </c>
      <c r="D67" s="118"/>
      <c r="F67" s="118"/>
      <c r="G67" s="66"/>
    </row>
    <row r="68" spans="1:7" x14ac:dyDescent="0.25">
      <c r="A68" s="66" t="s">
        <v>1248</v>
      </c>
      <c r="B68" s="83" t="s">
        <v>365</v>
      </c>
      <c r="C68" s="66" t="s">
        <v>95</v>
      </c>
      <c r="D68" s="118"/>
      <c r="F68" s="118"/>
      <c r="G68" s="66"/>
    </row>
    <row r="69" spans="1:7" x14ac:dyDescent="0.25">
      <c r="A69" s="66" t="s">
        <v>1249</v>
      </c>
      <c r="B69" s="83" t="s">
        <v>159</v>
      </c>
      <c r="C69" s="66" t="s">
        <v>95</v>
      </c>
      <c r="D69" s="118"/>
      <c r="F69" s="118"/>
      <c r="G69" s="66"/>
    </row>
    <row r="70" spans="1:7" hidden="1" outlineLevel="1" x14ac:dyDescent="0.25">
      <c r="A70" s="66" t="s">
        <v>1250</v>
      </c>
      <c r="B70" s="95" t="s">
        <v>163</v>
      </c>
      <c r="G70" s="66"/>
    </row>
    <row r="71" spans="1:7" hidden="1" outlineLevel="1" x14ac:dyDescent="0.25">
      <c r="A71" s="66" t="s">
        <v>1251</v>
      </c>
      <c r="B71" s="95" t="s">
        <v>163</v>
      </c>
      <c r="G71" s="66"/>
    </row>
    <row r="72" spans="1:7" hidden="1" outlineLevel="1" x14ac:dyDescent="0.25">
      <c r="A72" s="66" t="s">
        <v>1252</v>
      </c>
      <c r="B72" s="95" t="s">
        <v>163</v>
      </c>
      <c r="G72" s="66"/>
    </row>
    <row r="73" spans="1:7" hidden="1" outlineLevel="1" x14ac:dyDescent="0.25">
      <c r="A73" s="66" t="s">
        <v>1253</v>
      </c>
      <c r="B73" s="95" t="s">
        <v>163</v>
      </c>
      <c r="G73" s="66"/>
    </row>
    <row r="74" spans="1:7" hidden="1" outlineLevel="1" x14ac:dyDescent="0.25">
      <c r="A74" s="66" t="s">
        <v>1254</v>
      </c>
      <c r="B74" s="95" t="s">
        <v>163</v>
      </c>
      <c r="G74" s="66"/>
    </row>
    <row r="75" spans="1:7" hidden="1" outlineLevel="1" x14ac:dyDescent="0.25">
      <c r="A75" s="66" t="s">
        <v>1255</v>
      </c>
      <c r="B75" s="95" t="s">
        <v>163</v>
      </c>
      <c r="G75" s="66"/>
    </row>
    <row r="76" spans="1:7" hidden="1" outlineLevel="1" x14ac:dyDescent="0.25">
      <c r="A76" s="66" t="s">
        <v>1256</v>
      </c>
      <c r="B76" s="95" t="s">
        <v>163</v>
      </c>
      <c r="G76" s="66"/>
    </row>
    <row r="77" spans="1:7" hidden="1" outlineLevel="1" x14ac:dyDescent="0.25">
      <c r="A77" s="66" t="s">
        <v>1257</v>
      </c>
      <c r="B77" s="95" t="s">
        <v>163</v>
      </c>
      <c r="G77" s="66"/>
    </row>
    <row r="78" spans="1:7" hidden="1" outlineLevel="1" x14ac:dyDescent="0.25">
      <c r="A78" s="66" t="s">
        <v>1258</v>
      </c>
      <c r="B78" s="95" t="s">
        <v>163</v>
      </c>
      <c r="G78" s="66"/>
    </row>
    <row r="79" spans="1:7" hidden="1" outlineLevel="1" x14ac:dyDescent="0.25">
      <c r="A79" s="66" t="s">
        <v>1259</v>
      </c>
      <c r="B79" s="95" t="s">
        <v>163</v>
      </c>
      <c r="G79" s="66"/>
    </row>
    <row r="80" spans="1:7" ht="15" customHeight="1" collapsed="1" x14ac:dyDescent="0.25">
      <c r="A80" s="85"/>
      <c r="B80" s="86" t="s">
        <v>1260</v>
      </c>
      <c r="C80" s="85" t="s">
        <v>1197</v>
      </c>
      <c r="D80" s="85"/>
      <c r="E80" s="87"/>
      <c r="F80" s="88"/>
      <c r="G80" s="88"/>
    </row>
    <row r="81" spans="1:7" x14ac:dyDescent="0.25">
      <c r="A81" s="66" t="s">
        <v>1261</v>
      </c>
      <c r="B81" s="66" t="s">
        <v>724</v>
      </c>
      <c r="C81" s="66" t="s">
        <v>95</v>
      </c>
      <c r="E81" s="64"/>
    </row>
    <row r="82" spans="1:7" x14ac:dyDescent="0.25">
      <c r="A82" s="66" t="s">
        <v>1262</v>
      </c>
      <c r="B82" s="66" t="s">
        <v>726</v>
      </c>
      <c r="C82" s="66" t="s">
        <v>95</v>
      </c>
      <c r="E82" s="64"/>
    </row>
    <row r="83" spans="1:7" x14ac:dyDescent="0.25">
      <c r="A83" s="66" t="s">
        <v>1263</v>
      </c>
      <c r="B83" s="66" t="s">
        <v>159</v>
      </c>
      <c r="C83" s="66" t="s">
        <v>95</v>
      </c>
      <c r="E83" s="64"/>
    </row>
    <row r="84" spans="1:7" hidden="1" outlineLevel="1" x14ac:dyDescent="0.25">
      <c r="A84" s="66" t="s">
        <v>1264</v>
      </c>
      <c r="E84" s="64"/>
    </row>
    <row r="85" spans="1:7" hidden="1" outlineLevel="1" x14ac:dyDescent="0.25">
      <c r="A85" s="66" t="s">
        <v>1265</v>
      </c>
      <c r="E85" s="64"/>
    </row>
    <row r="86" spans="1:7" hidden="1" outlineLevel="1" x14ac:dyDescent="0.25">
      <c r="A86" s="66" t="s">
        <v>1266</v>
      </c>
      <c r="E86" s="64"/>
    </row>
    <row r="87" spans="1:7" hidden="1" outlineLevel="1" x14ac:dyDescent="0.25">
      <c r="A87" s="66" t="s">
        <v>1267</v>
      </c>
      <c r="E87" s="64"/>
    </row>
    <row r="88" spans="1:7" hidden="1" outlineLevel="1" x14ac:dyDescent="0.25">
      <c r="A88" s="66" t="s">
        <v>1268</v>
      </c>
      <c r="E88" s="64"/>
    </row>
    <row r="89" spans="1:7" hidden="1" outlineLevel="1" x14ac:dyDescent="0.25">
      <c r="A89" s="66" t="s">
        <v>1269</v>
      </c>
      <c r="E89" s="64"/>
    </row>
    <row r="90" spans="1:7" ht="15" customHeight="1" collapsed="1" x14ac:dyDescent="0.25">
      <c r="A90" s="85"/>
      <c r="B90" s="86" t="s">
        <v>1270</v>
      </c>
      <c r="C90" s="85" t="s">
        <v>1197</v>
      </c>
      <c r="D90" s="85"/>
      <c r="E90" s="87"/>
      <c r="F90" s="88"/>
      <c r="G90" s="88"/>
    </row>
    <row r="91" spans="1:7" x14ac:dyDescent="0.25">
      <c r="A91" s="66" t="s">
        <v>1271</v>
      </c>
      <c r="B91" s="66" t="s">
        <v>736</v>
      </c>
      <c r="C91" s="66" t="s">
        <v>95</v>
      </c>
      <c r="E91" s="64"/>
    </row>
    <row r="92" spans="1:7" x14ac:dyDescent="0.25">
      <c r="A92" s="66" t="s">
        <v>1272</v>
      </c>
      <c r="B92" s="66" t="s">
        <v>738</v>
      </c>
      <c r="C92" s="66" t="s">
        <v>95</v>
      </c>
      <c r="E92" s="64"/>
    </row>
    <row r="93" spans="1:7" x14ac:dyDescent="0.25">
      <c r="A93" s="66" t="s">
        <v>1273</v>
      </c>
      <c r="B93" s="66" t="s">
        <v>159</v>
      </c>
      <c r="C93" s="66" t="s">
        <v>95</v>
      </c>
      <c r="E93" s="64"/>
    </row>
    <row r="94" spans="1:7" hidden="1" outlineLevel="1" x14ac:dyDescent="0.25">
      <c r="A94" s="66" t="s">
        <v>1274</v>
      </c>
      <c r="C94" s="66" t="s">
        <v>95</v>
      </c>
      <c r="E94" s="64"/>
    </row>
    <row r="95" spans="1:7" hidden="1" outlineLevel="1" x14ac:dyDescent="0.25">
      <c r="A95" s="66" t="s">
        <v>1275</v>
      </c>
      <c r="E95" s="64"/>
    </row>
    <row r="96" spans="1:7" hidden="1" outlineLevel="1" x14ac:dyDescent="0.25">
      <c r="A96" s="66" t="s">
        <v>1276</v>
      </c>
      <c r="E96" s="64"/>
    </row>
    <row r="97" spans="1:7" hidden="1" outlineLevel="1" x14ac:dyDescent="0.25">
      <c r="A97" s="66" t="s">
        <v>1277</v>
      </c>
      <c r="E97" s="64"/>
    </row>
    <row r="98" spans="1:7" hidden="1" outlineLevel="1" x14ac:dyDescent="0.25">
      <c r="A98" s="66" t="s">
        <v>1278</v>
      </c>
      <c r="E98" s="64"/>
    </row>
    <row r="99" spans="1:7" hidden="1" outlineLevel="1" x14ac:dyDescent="0.25">
      <c r="A99" s="66" t="s">
        <v>1279</v>
      </c>
      <c r="E99" s="64"/>
    </row>
    <row r="100" spans="1:7" ht="15" customHeight="1" collapsed="1" x14ac:dyDescent="0.25">
      <c r="A100" s="85"/>
      <c r="B100" s="86" t="s">
        <v>1280</v>
      </c>
      <c r="C100" s="85" t="s">
        <v>1197</v>
      </c>
      <c r="D100" s="85"/>
      <c r="E100" s="87"/>
      <c r="F100" s="88"/>
      <c r="G100" s="88"/>
    </row>
    <row r="101" spans="1:7" x14ac:dyDescent="0.25">
      <c r="A101" s="66" t="s">
        <v>1281</v>
      </c>
      <c r="B101" s="62" t="s">
        <v>748</v>
      </c>
      <c r="C101" s="66" t="s">
        <v>95</v>
      </c>
      <c r="E101" s="64"/>
    </row>
    <row r="102" spans="1:7" x14ac:dyDescent="0.25">
      <c r="A102" s="66" t="s">
        <v>1282</v>
      </c>
      <c r="B102" s="62" t="s">
        <v>750</v>
      </c>
      <c r="C102" s="66" t="s">
        <v>95</v>
      </c>
      <c r="E102" s="64"/>
    </row>
    <row r="103" spans="1:7" x14ac:dyDescent="0.25">
      <c r="A103" s="66" t="s">
        <v>1283</v>
      </c>
      <c r="B103" s="62" t="s">
        <v>752</v>
      </c>
      <c r="C103" s="66" t="s">
        <v>95</v>
      </c>
    </row>
    <row r="104" spans="1:7" x14ac:dyDescent="0.25">
      <c r="A104" s="66" t="s">
        <v>1284</v>
      </c>
      <c r="B104" s="62" t="s">
        <v>754</v>
      </c>
      <c r="C104" s="66" t="s">
        <v>95</v>
      </c>
    </row>
    <row r="105" spans="1:7" x14ac:dyDescent="0.25">
      <c r="A105" s="66" t="s">
        <v>1285</v>
      </c>
      <c r="B105" s="62" t="s">
        <v>756</v>
      </c>
      <c r="C105" s="66" t="s">
        <v>95</v>
      </c>
    </row>
    <row r="106" spans="1:7" hidden="1" outlineLevel="1" x14ac:dyDescent="0.25">
      <c r="A106" s="66" t="s">
        <v>1286</v>
      </c>
      <c r="B106" s="62"/>
    </row>
    <row r="107" spans="1:7" hidden="1" outlineLevel="1" x14ac:dyDescent="0.25">
      <c r="A107" s="66" t="s">
        <v>1287</v>
      </c>
      <c r="B107" s="62"/>
    </row>
    <row r="108" spans="1:7" hidden="1" outlineLevel="1" x14ac:dyDescent="0.25">
      <c r="A108" s="66" t="s">
        <v>1288</v>
      </c>
      <c r="B108" s="62"/>
    </row>
    <row r="109" spans="1:7" hidden="1" outlineLevel="1" x14ac:dyDescent="0.25">
      <c r="A109" s="66" t="s">
        <v>1289</v>
      </c>
      <c r="B109" s="62"/>
    </row>
    <row r="110" spans="1:7" ht="15" customHeight="1" collapsed="1" x14ac:dyDescent="0.25">
      <c r="A110" s="85"/>
      <c r="B110" s="86" t="s">
        <v>1290</v>
      </c>
      <c r="C110" s="85" t="s">
        <v>1197</v>
      </c>
      <c r="D110" s="85"/>
      <c r="E110" s="87"/>
      <c r="F110" s="88"/>
      <c r="G110" s="88"/>
    </row>
    <row r="111" spans="1:7" x14ac:dyDescent="0.25">
      <c r="A111" s="66" t="s">
        <v>1291</v>
      </c>
      <c r="B111" s="66" t="s">
        <v>763</v>
      </c>
      <c r="C111" s="66" t="s">
        <v>95</v>
      </c>
      <c r="E111" s="64"/>
    </row>
    <row r="112" spans="1:7" hidden="1" outlineLevel="1" x14ac:dyDescent="0.25">
      <c r="A112" s="66" t="s">
        <v>1292</v>
      </c>
      <c r="E112" s="64"/>
    </row>
    <row r="113" spans="1:7" hidden="1" outlineLevel="1" x14ac:dyDescent="0.25">
      <c r="A113" s="66" t="s">
        <v>1293</v>
      </c>
      <c r="E113" s="64"/>
    </row>
    <row r="114" spans="1:7" hidden="1" outlineLevel="1" x14ac:dyDescent="0.25">
      <c r="A114" s="66" t="s">
        <v>1294</v>
      </c>
      <c r="E114" s="64"/>
    </row>
    <row r="115" spans="1:7" hidden="1" outlineLevel="1" x14ac:dyDescent="0.25">
      <c r="A115" s="66" t="s">
        <v>1295</v>
      </c>
      <c r="E115" s="64"/>
    </row>
    <row r="116" spans="1:7" ht="15" customHeight="1" collapsed="1" x14ac:dyDescent="0.25">
      <c r="A116" s="85"/>
      <c r="B116" s="86" t="s">
        <v>1296</v>
      </c>
      <c r="C116" s="85" t="s">
        <v>769</v>
      </c>
      <c r="D116" s="85" t="s">
        <v>770</v>
      </c>
      <c r="E116" s="87"/>
      <c r="F116" s="85" t="s">
        <v>1197</v>
      </c>
      <c r="G116" s="85" t="s">
        <v>771</v>
      </c>
    </row>
    <row r="117" spans="1:7" x14ac:dyDescent="0.25">
      <c r="A117" s="66" t="s">
        <v>1297</v>
      </c>
      <c r="B117" s="83" t="s">
        <v>773</v>
      </c>
      <c r="C117" s="66" t="s">
        <v>95</v>
      </c>
      <c r="D117" s="80"/>
      <c r="E117" s="80"/>
      <c r="F117" s="99"/>
      <c r="G117" s="99"/>
    </row>
    <row r="118" spans="1:7" x14ac:dyDescent="0.25">
      <c r="A118" s="80"/>
      <c r="B118" s="122"/>
      <c r="C118" s="80"/>
      <c r="D118" s="80"/>
      <c r="E118" s="80"/>
      <c r="F118" s="99"/>
      <c r="G118" s="99"/>
    </row>
    <row r="119" spans="1:7" x14ac:dyDescent="0.25">
      <c r="B119" s="83" t="s">
        <v>774</v>
      </c>
      <c r="C119" s="80"/>
      <c r="D119" s="80"/>
      <c r="E119" s="80"/>
      <c r="F119" s="99"/>
      <c r="G119" s="99"/>
    </row>
    <row r="120" spans="1:7" x14ac:dyDescent="0.25">
      <c r="A120" s="66" t="s">
        <v>1298</v>
      </c>
      <c r="B120" s="83" t="s">
        <v>691</v>
      </c>
      <c r="C120" s="66" t="s">
        <v>95</v>
      </c>
      <c r="D120" s="66" t="s">
        <v>95</v>
      </c>
      <c r="E120" s="80"/>
      <c r="F120" s="92" t="str">
        <f t="shared" ref="F120:F143" si="0">IF($C$144=0,"",IF(C120="[for completion]","",C120/$C$144))</f>
        <v/>
      </c>
      <c r="G120" s="92" t="str">
        <f t="shared" ref="G120:G143" si="1">IF($D$144=0,"",IF(D120="[for completion]","",D120/$D$144))</f>
        <v/>
      </c>
    </row>
    <row r="121" spans="1:7" x14ac:dyDescent="0.25">
      <c r="A121" s="66" t="s">
        <v>1299</v>
      </c>
      <c r="B121" s="83" t="s">
        <v>691</v>
      </c>
      <c r="C121" s="66" t="s">
        <v>95</v>
      </c>
      <c r="D121" s="66" t="s">
        <v>95</v>
      </c>
      <c r="E121" s="80"/>
      <c r="F121" s="92" t="str">
        <f t="shared" si="0"/>
        <v/>
      </c>
      <c r="G121" s="92" t="str">
        <f t="shared" si="1"/>
        <v/>
      </c>
    </row>
    <row r="122" spans="1:7" x14ac:dyDescent="0.25">
      <c r="A122" s="66" t="s">
        <v>1300</v>
      </c>
      <c r="B122" s="83" t="s">
        <v>691</v>
      </c>
      <c r="C122" s="66" t="s">
        <v>95</v>
      </c>
      <c r="D122" s="66" t="s">
        <v>95</v>
      </c>
      <c r="E122" s="80"/>
      <c r="F122" s="92" t="str">
        <f t="shared" si="0"/>
        <v/>
      </c>
      <c r="G122" s="92" t="str">
        <f t="shared" si="1"/>
        <v/>
      </c>
    </row>
    <row r="123" spans="1:7" x14ac:dyDescent="0.25">
      <c r="A123" s="66" t="s">
        <v>1301</v>
      </c>
      <c r="B123" s="83" t="s">
        <v>691</v>
      </c>
      <c r="C123" s="66" t="s">
        <v>95</v>
      </c>
      <c r="D123" s="66" t="s">
        <v>95</v>
      </c>
      <c r="E123" s="80"/>
      <c r="F123" s="92" t="str">
        <f t="shared" si="0"/>
        <v/>
      </c>
      <c r="G123" s="92" t="str">
        <f t="shared" si="1"/>
        <v/>
      </c>
    </row>
    <row r="124" spans="1:7" x14ac:dyDescent="0.25">
      <c r="A124" s="66" t="s">
        <v>1302</v>
      </c>
      <c r="B124" s="83" t="s">
        <v>691</v>
      </c>
      <c r="C124" s="66" t="s">
        <v>95</v>
      </c>
      <c r="D124" s="66" t="s">
        <v>95</v>
      </c>
      <c r="E124" s="80"/>
      <c r="F124" s="92" t="str">
        <f t="shared" si="0"/>
        <v/>
      </c>
      <c r="G124" s="92" t="str">
        <f t="shared" si="1"/>
        <v/>
      </c>
    </row>
    <row r="125" spans="1:7" x14ac:dyDescent="0.25">
      <c r="A125" s="66" t="s">
        <v>1303</v>
      </c>
      <c r="B125" s="83" t="s">
        <v>691</v>
      </c>
      <c r="C125" s="66" t="s">
        <v>95</v>
      </c>
      <c r="D125" s="66" t="s">
        <v>95</v>
      </c>
      <c r="E125" s="80"/>
      <c r="F125" s="92" t="str">
        <f t="shared" si="0"/>
        <v/>
      </c>
      <c r="G125" s="92" t="str">
        <f t="shared" si="1"/>
        <v/>
      </c>
    </row>
    <row r="126" spans="1:7" x14ac:dyDescent="0.25">
      <c r="A126" s="66" t="s">
        <v>1304</v>
      </c>
      <c r="B126" s="83" t="s">
        <v>691</v>
      </c>
      <c r="C126" s="66" t="s">
        <v>95</v>
      </c>
      <c r="D126" s="66" t="s">
        <v>95</v>
      </c>
      <c r="E126" s="80"/>
      <c r="F126" s="92" t="str">
        <f t="shared" si="0"/>
        <v/>
      </c>
      <c r="G126" s="92" t="str">
        <f t="shared" si="1"/>
        <v/>
      </c>
    </row>
    <row r="127" spans="1:7" x14ac:dyDescent="0.25">
      <c r="A127" s="66" t="s">
        <v>1305</v>
      </c>
      <c r="B127" s="83" t="s">
        <v>691</v>
      </c>
      <c r="C127" s="66" t="s">
        <v>95</v>
      </c>
      <c r="D127" s="66" t="s">
        <v>95</v>
      </c>
      <c r="E127" s="80"/>
      <c r="F127" s="92" t="str">
        <f t="shared" si="0"/>
        <v/>
      </c>
      <c r="G127" s="92" t="str">
        <f t="shared" si="1"/>
        <v/>
      </c>
    </row>
    <row r="128" spans="1:7" x14ac:dyDescent="0.25">
      <c r="A128" s="66" t="s">
        <v>1306</v>
      </c>
      <c r="B128" s="83" t="s">
        <v>691</v>
      </c>
      <c r="C128" s="66" t="s">
        <v>95</v>
      </c>
      <c r="D128" s="66" t="s">
        <v>95</v>
      </c>
      <c r="E128" s="80"/>
      <c r="F128" s="92" t="str">
        <f t="shared" si="0"/>
        <v/>
      </c>
      <c r="G128" s="92" t="str">
        <f t="shared" si="1"/>
        <v/>
      </c>
    </row>
    <row r="129" spans="1:7" x14ac:dyDescent="0.25">
      <c r="A129" s="66" t="s">
        <v>1307</v>
      </c>
      <c r="B129" s="83" t="s">
        <v>691</v>
      </c>
      <c r="C129" s="66" t="s">
        <v>95</v>
      </c>
      <c r="D129" s="66" t="s">
        <v>95</v>
      </c>
      <c r="E129" s="83"/>
      <c r="F129" s="92" t="str">
        <f t="shared" si="0"/>
        <v/>
      </c>
      <c r="G129" s="92" t="str">
        <f t="shared" si="1"/>
        <v/>
      </c>
    </row>
    <row r="130" spans="1:7" x14ac:dyDescent="0.25">
      <c r="A130" s="66" t="s">
        <v>1308</v>
      </c>
      <c r="B130" s="83" t="s">
        <v>691</v>
      </c>
      <c r="C130" s="66" t="s">
        <v>95</v>
      </c>
      <c r="D130" s="66" t="s">
        <v>95</v>
      </c>
      <c r="E130" s="83"/>
      <c r="F130" s="92" t="str">
        <f t="shared" si="0"/>
        <v/>
      </c>
      <c r="G130" s="92" t="str">
        <f t="shared" si="1"/>
        <v/>
      </c>
    </row>
    <row r="131" spans="1:7" x14ac:dyDescent="0.25">
      <c r="A131" s="66" t="s">
        <v>1309</v>
      </c>
      <c r="B131" s="83" t="s">
        <v>691</v>
      </c>
      <c r="C131" s="66" t="s">
        <v>95</v>
      </c>
      <c r="D131" s="66" t="s">
        <v>95</v>
      </c>
      <c r="E131" s="83"/>
      <c r="F131" s="92" t="str">
        <f t="shared" si="0"/>
        <v/>
      </c>
      <c r="G131" s="92" t="str">
        <f t="shared" si="1"/>
        <v/>
      </c>
    </row>
    <row r="132" spans="1:7" x14ac:dyDescent="0.25">
      <c r="A132" s="66" t="s">
        <v>1310</v>
      </c>
      <c r="B132" s="83" t="s">
        <v>691</v>
      </c>
      <c r="C132" s="66" t="s">
        <v>95</v>
      </c>
      <c r="D132" s="66" t="s">
        <v>95</v>
      </c>
      <c r="E132" s="83"/>
      <c r="F132" s="92" t="str">
        <f t="shared" si="0"/>
        <v/>
      </c>
      <c r="G132" s="92" t="str">
        <f t="shared" si="1"/>
        <v/>
      </c>
    </row>
    <row r="133" spans="1:7" x14ac:dyDescent="0.25">
      <c r="A133" s="66" t="s">
        <v>1311</v>
      </c>
      <c r="B133" s="83" t="s">
        <v>691</v>
      </c>
      <c r="C133" s="66" t="s">
        <v>95</v>
      </c>
      <c r="D133" s="66" t="s">
        <v>95</v>
      </c>
      <c r="E133" s="83"/>
      <c r="F133" s="92" t="str">
        <f t="shared" si="0"/>
        <v/>
      </c>
      <c r="G133" s="92" t="str">
        <f t="shared" si="1"/>
        <v/>
      </c>
    </row>
    <row r="134" spans="1:7" x14ac:dyDescent="0.25">
      <c r="A134" s="66" t="s">
        <v>1312</v>
      </c>
      <c r="B134" s="83" t="s">
        <v>691</v>
      </c>
      <c r="C134" s="66" t="s">
        <v>95</v>
      </c>
      <c r="D134" s="66" t="s">
        <v>95</v>
      </c>
      <c r="E134" s="83"/>
      <c r="F134" s="92" t="str">
        <f t="shared" si="0"/>
        <v/>
      </c>
      <c r="G134" s="92" t="str">
        <f t="shared" si="1"/>
        <v/>
      </c>
    </row>
    <row r="135" spans="1:7" x14ac:dyDescent="0.25">
      <c r="A135" s="66" t="s">
        <v>1313</v>
      </c>
      <c r="B135" s="83" t="s">
        <v>691</v>
      </c>
      <c r="C135" s="66" t="s">
        <v>95</v>
      </c>
      <c r="D135" s="66" t="s">
        <v>95</v>
      </c>
      <c r="F135" s="92" t="str">
        <f t="shared" si="0"/>
        <v/>
      </c>
      <c r="G135" s="92" t="str">
        <f t="shared" si="1"/>
        <v/>
      </c>
    </row>
    <row r="136" spans="1:7" x14ac:dyDescent="0.25">
      <c r="A136" s="66" t="s">
        <v>1314</v>
      </c>
      <c r="B136" s="83" t="s">
        <v>691</v>
      </c>
      <c r="C136" s="66" t="s">
        <v>95</v>
      </c>
      <c r="D136" s="66" t="s">
        <v>95</v>
      </c>
      <c r="E136" s="103"/>
      <c r="F136" s="92" t="str">
        <f t="shared" si="0"/>
        <v/>
      </c>
      <c r="G136" s="92" t="str">
        <f t="shared" si="1"/>
        <v/>
      </c>
    </row>
    <row r="137" spans="1:7" x14ac:dyDescent="0.25">
      <c r="A137" s="66" t="s">
        <v>1315</v>
      </c>
      <c r="B137" s="83" t="s">
        <v>691</v>
      </c>
      <c r="C137" s="66" t="s">
        <v>95</v>
      </c>
      <c r="D137" s="66" t="s">
        <v>95</v>
      </c>
      <c r="E137" s="103"/>
      <c r="F137" s="92" t="str">
        <f t="shared" si="0"/>
        <v/>
      </c>
      <c r="G137" s="92" t="str">
        <f t="shared" si="1"/>
        <v/>
      </c>
    </row>
    <row r="138" spans="1:7" x14ac:dyDescent="0.25">
      <c r="A138" s="66" t="s">
        <v>1316</v>
      </c>
      <c r="B138" s="83" t="s">
        <v>691</v>
      </c>
      <c r="C138" s="66" t="s">
        <v>95</v>
      </c>
      <c r="D138" s="66" t="s">
        <v>95</v>
      </c>
      <c r="E138" s="103"/>
      <c r="F138" s="92" t="str">
        <f t="shared" si="0"/>
        <v/>
      </c>
      <c r="G138" s="92" t="str">
        <f t="shared" si="1"/>
        <v/>
      </c>
    </row>
    <row r="139" spans="1:7" x14ac:dyDescent="0.25">
      <c r="A139" s="66" t="s">
        <v>1317</v>
      </c>
      <c r="B139" s="83" t="s">
        <v>691</v>
      </c>
      <c r="C139" s="66" t="s">
        <v>95</v>
      </c>
      <c r="D139" s="66" t="s">
        <v>95</v>
      </c>
      <c r="E139" s="103"/>
      <c r="F139" s="92" t="str">
        <f t="shared" si="0"/>
        <v/>
      </c>
      <c r="G139" s="92" t="str">
        <f t="shared" si="1"/>
        <v/>
      </c>
    </row>
    <row r="140" spans="1:7" x14ac:dyDescent="0.25">
      <c r="A140" s="66" t="s">
        <v>1318</v>
      </c>
      <c r="B140" s="83" t="s">
        <v>691</v>
      </c>
      <c r="C140" s="66" t="s">
        <v>95</v>
      </c>
      <c r="D140" s="66" t="s">
        <v>95</v>
      </c>
      <c r="E140" s="103"/>
      <c r="F140" s="92" t="str">
        <f t="shared" si="0"/>
        <v/>
      </c>
      <c r="G140" s="92" t="str">
        <f t="shared" si="1"/>
        <v/>
      </c>
    </row>
    <row r="141" spans="1:7" x14ac:dyDescent="0.25">
      <c r="A141" s="66" t="s">
        <v>1319</v>
      </c>
      <c r="B141" s="83" t="s">
        <v>691</v>
      </c>
      <c r="C141" s="66" t="s">
        <v>95</v>
      </c>
      <c r="D141" s="66" t="s">
        <v>95</v>
      </c>
      <c r="E141" s="103"/>
      <c r="F141" s="92" t="str">
        <f t="shared" si="0"/>
        <v/>
      </c>
      <c r="G141" s="92" t="str">
        <f t="shared" si="1"/>
        <v/>
      </c>
    </row>
    <row r="142" spans="1:7" x14ac:dyDescent="0.25">
      <c r="A142" s="66" t="s">
        <v>1320</v>
      </c>
      <c r="B142" s="83" t="s">
        <v>691</v>
      </c>
      <c r="C142" s="66" t="s">
        <v>95</v>
      </c>
      <c r="D142" s="66" t="s">
        <v>95</v>
      </c>
      <c r="E142" s="103"/>
      <c r="F142" s="92" t="str">
        <f t="shared" si="0"/>
        <v/>
      </c>
      <c r="G142" s="92" t="str">
        <f t="shared" si="1"/>
        <v/>
      </c>
    </row>
    <row r="143" spans="1:7" x14ac:dyDescent="0.25">
      <c r="A143" s="66" t="s">
        <v>1321</v>
      </c>
      <c r="B143" s="83" t="s">
        <v>691</v>
      </c>
      <c r="C143" s="66" t="s">
        <v>95</v>
      </c>
      <c r="D143" s="66" t="s">
        <v>95</v>
      </c>
      <c r="E143" s="103"/>
      <c r="F143" s="92" t="str">
        <f t="shared" si="0"/>
        <v/>
      </c>
      <c r="G143" s="92" t="str">
        <f t="shared" si="1"/>
        <v/>
      </c>
    </row>
    <row r="144" spans="1:7" x14ac:dyDescent="0.25">
      <c r="A144" s="66" t="s">
        <v>1322</v>
      </c>
      <c r="B144" s="93" t="s">
        <v>161</v>
      </c>
      <c r="C144" s="83">
        <f>SUM(C120:C143)</f>
        <v>0</v>
      </c>
      <c r="D144" s="83">
        <f>SUM(D120:D143)</f>
        <v>0</v>
      </c>
      <c r="E144" s="103"/>
      <c r="F144" s="94">
        <f>SUM(F120:F143)</f>
        <v>0</v>
      </c>
      <c r="G144" s="94">
        <f>SUM(G120:G143)</f>
        <v>0</v>
      </c>
    </row>
    <row r="145" spans="1:7" ht="15" customHeight="1" x14ac:dyDescent="0.25">
      <c r="A145" s="85"/>
      <c r="B145" s="86" t="s">
        <v>1323</v>
      </c>
      <c r="C145" s="85" t="s">
        <v>769</v>
      </c>
      <c r="D145" s="85" t="s">
        <v>770</v>
      </c>
      <c r="E145" s="87"/>
      <c r="F145" s="85" t="s">
        <v>1197</v>
      </c>
      <c r="G145" s="85" t="s">
        <v>771</v>
      </c>
    </row>
    <row r="146" spans="1:7" x14ac:dyDescent="0.25">
      <c r="A146" s="66" t="s">
        <v>1324</v>
      </c>
      <c r="B146" s="66" t="s">
        <v>802</v>
      </c>
      <c r="C146" s="123" t="s">
        <v>95</v>
      </c>
      <c r="G146" s="66"/>
    </row>
    <row r="147" spans="1:7" x14ac:dyDescent="0.25">
      <c r="G147" s="66"/>
    </row>
    <row r="148" spans="1:7" x14ac:dyDescent="0.25">
      <c r="B148" s="83" t="s">
        <v>803</v>
      </c>
      <c r="G148" s="66"/>
    </row>
    <row r="149" spans="1:7" x14ac:dyDescent="0.25">
      <c r="A149" s="66" t="s">
        <v>1325</v>
      </c>
      <c r="B149" s="66" t="s">
        <v>805</v>
      </c>
      <c r="C149" s="66" t="s">
        <v>95</v>
      </c>
      <c r="D149" s="66" t="s">
        <v>95</v>
      </c>
      <c r="F149" s="92" t="str">
        <f t="shared" ref="F149:F163" si="2">IF($C$157=0,"",IF(C149="[for completion]","",C149/$C$157))</f>
        <v/>
      </c>
      <c r="G149" s="92" t="str">
        <f t="shared" ref="G149:G163" si="3">IF($D$157=0,"",IF(D149="[for completion]","",D149/$D$157))</f>
        <v/>
      </c>
    </row>
    <row r="150" spans="1:7" x14ac:dyDescent="0.25">
      <c r="A150" s="66" t="s">
        <v>1326</v>
      </c>
      <c r="B150" s="66" t="s">
        <v>807</v>
      </c>
      <c r="C150" s="66" t="s">
        <v>95</v>
      </c>
      <c r="D150" s="66" t="s">
        <v>95</v>
      </c>
      <c r="F150" s="92" t="str">
        <f t="shared" si="2"/>
        <v/>
      </c>
      <c r="G150" s="92" t="str">
        <f t="shared" si="3"/>
        <v/>
      </c>
    </row>
    <row r="151" spans="1:7" x14ac:dyDescent="0.25">
      <c r="A151" s="66" t="s">
        <v>1327</v>
      </c>
      <c r="B151" s="66" t="s">
        <v>809</v>
      </c>
      <c r="C151" s="66" t="s">
        <v>95</v>
      </c>
      <c r="D151" s="66" t="s">
        <v>95</v>
      </c>
      <c r="F151" s="92" t="str">
        <f t="shared" si="2"/>
        <v/>
      </c>
      <c r="G151" s="92" t="str">
        <f t="shared" si="3"/>
        <v/>
      </c>
    </row>
    <row r="152" spans="1:7" x14ac:dyDescent="0.25">
      <c r="A152" s="66" t="s">
        <v>1328</v>
      </c>
      <c r="B152" s="66" t="s">
        <v>811</v>
      </c>
      <c r="C152" s="66" t="s">
        <v>95</v>
      </c>
      <c r="D152" s="66" t="s">
        <v>95</v>
      </c>
      <c r="F152" s="92" t="str">
        <f t="shared" si="2"/>
        <v/>
      </c>
      <c r="G152" s="92" t="str">
        <f t="shared" si="3"/>
        <v/>
      </c>
    </row>
    <row r="153" spans="1:7" x14ac:dyDescent="0.25">
      <c r="A153" s="66" t="s">
        <v>1329</v>
      </c>
      <c r="B153" s="66" t="s">
        <v>813</v>
      </c>
      <c r="C153" s="66" t="s">
        <v>95</v>
      </c>
      <c r="D153" s="66" t="s">
        <v>95</v>
      </c>
      <c r="F153" s="92" t="str">
        <f t="shared" si="2"/>
        <v/>
      </c>
      <c r="G153" s="92" t="str">
        <f t="shared" si="3"/>
        <v/>
      </c>
    </row>
    <row r="154" spans="1:7" x14ac:dyDescent="0.25">
      <c r="A154" s="66" t="s">
        <v>1330</v>
      </c>
      <c r="B154" s="66" t="s">
        <v>815</v>
      </c>
      <c r="C154" s="66" t="s">
        <v>95</v>
      </c>
      <c r="D154" s="66" t="s">
        <v>95</v>
      </c>
      <c r="F154" s="92" t="str">
        <f t="shared" si="2"/>
        <v/>
      </c>
      <c r="G154" s="92" t="str">
        <f t="shared" si="3"/>
        <v/>
      </c>
    </row>
    <row r="155" spans="1:7" x14ac:dyDescent="0.25">
      <c r="A155" s="66" t="s">
        <v>1331</v>
      </c>
      <c r="B155" s="66" t="s">
        <v>817</v>
      </c>
      <c r="C155" s="66" t="s">
        <v>95</v>
      </c>
      <c r="D155" s="66" t="s">
        <v>95</v>
      </c>
      <c r="F155" s="92" t="str">
        <f t="shared" si="2"/>
        <v/>
      </c>
      <c r="G155" s="92" t="str">
        <f t="shared" si="3"/>
        <v/>
      </c>
    </row>
    <row r="156" spans="1:7" x14ac:dyDescent="0.25">
      <c r="A156" s="66" t="s">
        <v>1332</v>
      </c>
      <c r="B156" s="66" t="s">
        <v>819</v>
      </c>
      <c r="C156" s="66" t="s">
        <v>95</v>
      </c>
      <c r="D156" s="66" t="s">
        <v>95</v>
      </c>
      <c r="F156" s="92" t="str">
        <f t="shared" si="2"/>
        <v/>
      </c>
      <c r="G156" s="92" t="str">
        <f t="shared" si="3"/>
        <v/>
      </c>
    </row>
    <row r="157" spans="1:7" x14ac:dyDescent="0.25">
      <c r="A157" s="66" t="s">
        <v>1333</v>
      </c>
      <c r="B157" s="93" t="s">
        <v>161</v>
      </c>
      <c r="C157" s="66">
        <f>SUM(C149:C156)</f>
        <v>0</v>
      </c>
      <c r="D157" s="66">
        <f>SUM(D149:D156)</f>
        <v>0</v>
      </c>
      <c r="F157" s="103">
        <f>SUM(F149:F156)</f>
        <v>0</v>
      </c>
      <c r="G157" s="103">
        <f>SUM(G149:G156)</f>
        <v>0</v>
      </c>
    </row>
    <row r="158" spans="1:7" hidden="1" outlineLevel="1" x14ac:dyDescent="0.25">
      <c r="A158" s="66" t="s">
        <v>1334</v>
      </c>
      <c r="B158" s="95" t="s">
        <v>822</v>
      </c>
      <c r="F158" s="92" t="str">
        <f t="shared" si="2"/>
        <v/>
      </c>
      <c r="G158" s="92" t="str">
        <f t="shared" si="3"/>
        <v/>
      </c>
    </row>
    <row r="159" spans="1:7" hidden="1" outlineLevel="1" x14ac:dyDescent="0.25">
      <c r="A159" s="66" t="s">
        <v>1335</v>
      </c>
      <c r="B159" s="95" t="s">
        <v>824</v>
      </c>
      <c r="F159" s="92" t="str">
        <f t="shared" si="2"/>
        <v/>
      </c>
      <c r="G159" s="92" t="str">
        <f t="shared" si="3"/>
        <v/>
      </c>
    </row>
    <row r="160" spans="1:7" hidden="1" outlineLevel="1" x14ac:dyDescent="0.25">
      <c r="A160" s="66" t="s">
        <v>1336</v>
      </c>
      <c r="B160" s="95" t="s">
        <v>826</v>
      </c>
      <c r="F160" s="92" t="str">
        <f t="shared" si="2"/>
        <v/>
      </c>
      <c r="G160" s="92" t="str">
        <f t="shared" si="3"/>
        <v/>
      </c>
    </row>
    <row r="161" spans="1:7" hidden="1" outlineLevel="1" x14ac:dyDescent="0.25">
      <c r="A161" s="66" t="s">
        <v>1337</v>
      </c>
      <c r="B161" s="95" t="s">
        <v>828</v>
      </c>
      <c r="F161" s="92" t="str">
        <f t="shared" si="2"/>
        <v/>
      </c>
      <c r="G161" s="92" t="str">
        <f t="shared" si="3"/>
        <v/>
      </c>
    </row>
    <row r="162" spans="1:7" hidden="1" outlineLevel="1" x14ac:dyDescent="0.25">
      <c r="A162" s="66" t="s">
        <v>1338</v>
      </c>
      <c r="B162" s="95" t="s">
        <v>830</v>
      </c>
      <c r="F162" s="92" t="str">
        <f t="shared" si="2"/>
        <v/>
      </c>
      <c r="G162" s="92" t="str">
        <f t="shared" si="3"/>
        <v/>
      </c>
    </row>
    <row r="163" spans="1:7" hidden="1" outlineLevel="1" x14ac:dyDescent="0.25">
      <c r="A163" s="66" t="s">
        <v>1339</v>
      </c>
      <c r="B163" s="95" t="s">
        <v>832</v>
      </c>
      <c r="F163" s="92" t="str">
        <f t="shared" si="2"/>
        <v/>
      </c>
      <c r="G163" s="92" t="str">
        <f t="shared" si="3"/>
        <v/>
      </c>
    </row>
    <row r="164" spans="1:7" hidden="1" outlineLevel="1" x14ac:dyDescent="0.25">
      <c r="A164" s="66" t="s">
        <v>1340</v>
      </c>
      <c r="B164" s="95"/>
      <c r="F164" s="92"/>
      <c r="G164" s="92"/>
    </row>
    <row r="165" spans="1:7" hidden="1" outlineLevel="1" x14ac:dyDescent="0.25">
      <c r="A165" s="66" t="s">
        <v>1341</v>
      </c>
      <c r="B165" s="95"/>
      <c r="F165" s="92"/>
      <c r="G165" s="92"/>
    </row>
    <row r="166" spans="1:7" hidden="1" outlineLevel="1" x14ac:dyDescent="0.25">
      <c r="A166" s="66" t="s">
        <v>1342</v>
      </c>
      <c r="B166" s="95"/>
      <c r="F166" s="92"/>
      <c r="G166" s="92"/>
    </row>
    <row r="167" spans="1:7" ht="15" customHeight="1" collapsed="1" x14ac:dyDescent="0.25">
      <c r="A167" s="85"/>
      <c r="B167" s="86" t="s">
        <v>1343</v>
      </c>
      <c r="C167" s="85" t="s">
        <v>769</v>
      </c>
      <c r="D167" s="85" t="s">
        <v>770</v>
      </c>
      <c r="E167" s="87"/>
      <c r="F167" s="85" t="s">
        <v>1197</v>
      </c>
      <c r="G167" s="85" t="s">
        <v>771</v>
      </c>
    </row>
    <row r="168" spans="1:7" x14ac:dyDescent="0.25">
      <c r="A168" s="66" t="s">
        <v>1344</v>
      </c>
      <c r="B168" s="66" t="s">
        <v>802</v>
      </c>
      <c r="C168" s="123" t="s">
        <v>130</v>
      </c>
      <c r="G168" s="66"/>
    </row>
    <row r="169" spans="1:7" x14ac:dyDescent="0.25">
      <c r="G169" s="66"/>
    </row>
    <row r="170" spans="1:7" x14ac:dyDescent="0.25">
      <c r="B170" s="83" t="s">
        <v>803</v>
      </c>
      <c r="G170" s="66"/>
    </row>
    <row r="171" spans="1:7" x14ac:dyDescent="0.25">
      <c r="A171" s="66" t="s">
        <v>1345</v>
      </c>
      <c r="B171" s="66" t="s">
        <v>805</v>
      </c>
      <c r="C171" s="66" t="s">
        <v>130</v>
      </c>
      <c r="D171" s="66" t="s">
        <v>130</v>
      </c>
      <c r="F171" s="92" t="str">
        <f>IF($C$179=0,"",IF(C171="[Mark as ND1 if not relevant]","",C171/$C$179))</f>
        <v/>
      </c>
      <c r="G171" s="92" t="str">
        <f>IF($D$179=0,"",IF(D171="[Mark as ND1 if not relevant]","",D171/$D$179))</f>
        <v/>
      </c>
    </row>
    <row r="172" spans="1:7" x14ac:dyDescent="0.25">
      <c r="A172" s="66" t="s">
        <v>1346</v>
      </c>
      <c r="B172" s="66" t="s">
        <v>807</v>
      </c>
      <c r="C172" s="66" t="s">
        <v>130</v>
      </c>
      <c r="D172" s="66" t="s">
        <v>130</v>
      </c>
      <c r="F172" s="92" t="str">
        <f t="shared" ref="F172:F178" si="4">IF($C$179=0,"",IF(C172="[Mark as ND1 if not relevant]","",C172/$C$179))</f>
        <v/>
      </c>
      <c r="G172" s="92" t="str">
        <f t="shared" ref="G172:G178" si="5">IF($D$179=0,"",IF(D172="[Mark as ND1 if not relevant]","",D172/$D$179))</f>
        <v/>
      </c>
    </row>
    <row r="173" spans="1:7" x14ac:dyDescent="0.25">
      <c r="A173" s="66" t="s">
        <v>1347</v>
      </c>
      <c r="B173" s="66" t="s">
        <v>809</v>
      </c>
      <c r="C173" s="66" t="s">
        <v>130</v>
      </c>
      <c r="D173" s="66" t="s">
        <v>130</v>
      </c>
      <c r="F173" s="92" t="str">
        <f t="shared" si="4"/>
        <v/>
      </c>
      <c r="G173" s="92" t="str">
        <f t="shared" si="5"/>
        <v/>
      </c>
    </row>
    <row r="174" spans="1:7" x14ac:dyDescent="0.25">
      <c r="A174" s="66" t="s">
        <v>1348</v>
      </c>
      <c r="B174" s="66" t="s">
        <v>811</v>
      </c>
      <c r="C174" s="66" t="s">
        <v>130</v>
      </c>
      <c r="D174" s="66" t="s">
        <v>130</v>
      </c>
      <c r="F174" s="92" t="str">
        <f t="shared" si="4"/>
        <v/>
      </c>
      <c r="G174" s="92" t="str">
        <f t="shared" si="5"/>
        <v/>
      </c>
    </row>
    <row r="175" spans="1:7" x14ac:dyDescent="0.25">
      <c r="A175" s="66" t="s">
        <v>1349</v>
      </c>
      <c r="B175" s="66" t="s">
        <v>813</v>
      </c>
      <c r="C175" s="66" t="s">
        <v>130</v>
      </c>
      <c r="D175" s="66" t="s">
        <v>130</v>
      </c>
      <c r="F175" s="92" t="str">
        <f t="shared" si="4"/>
        <v/>
      </c>
      <c r="G175" s="92" t="str">
        <f t="shared" si="5"/>
        <v/>
      </c>
    </row>
    <row r="176" spans="1:7" x14ac:dyDescent="0.25">
      <c r="A176" s="66" t="s">
        <v>1350</v>
      </c>
      <c r="B176" s="66" t="s">
        <v>815</v>
      </c>
      <c r="C176" s="66" t="s">
        <v>130</v>
      </c>
      <c r="D176" s="66" t="s">
        <v>130</v>
      </c>
      <c r="F176" s="92" t="str">
        <f t="shared" si="4"/>
        <v/>
      </c>
      <c r="G176" s="92" t="str">
        <f t="shared" si="5"/>
        <v/>
      </c>
    </row>
    <row r="177" spans="1:7" x14ac:dyDescent="0.25">
      <c r="A177" s="66" t="s">
        <v>1351</v>
      </c>
      <c r="B177" s="66" t="s">
        <v>817</v>
      </c>
      <c r="C177" s="66" t="s">
        <v>130</v>
      </c>
      <c r="D177" s="66" t="s">
        <v>130</v>
      </c>
      <c r="F177" s="92" t="str">
        <f t="shared" si="4"/>
        <v/>
      </c>
      <c r="G177" s="92" t="str">
        <f t="shared" si="5"/>
        <v/>
      </c>
    </row>
    <row r="178" spans="1:7" x14ac:dyDescent="0.25">
      <c r="A178" s="66" t="s">
        <v>1352</v>
      </c>
      <c r="B178" s="66" t="s">
        <v>819</v>
      </c>
      <c r="C178" s="66" t="s">
        <v>130</v>
      </c>
      <c r="D178" s="66" t="s">
        <v>130</v>
      </c>
      <c r="F178" s="92" t="str">
        <f t="shared" si="4"/>
        <v/>
      </c>
      <c r="G178" s="92" t="str">
        <f t="shared" si="5"/>
        <v/>
      </c>
    </row>
    <row r="179" spans="1:7" x14ac:dyDescent="0.25">
      <c r="A179" s="66" t="s">
        <v>1353</v>
      </c>
      <c r="B179" s="93" t="s">
        <v>161</v>
      </c>
      <c r="C179" s="66">
        <f>SUM(C171:C178)</f>
        <v>0</v>
      </c>
      <c r="D179" s="66">
        <f>SUM(D171:D178)</f>
        <v>0</v>
      </c>
      <c r="F179" s="103">
        <f>SUM(F171:F178)</f>
        <v>0</v>
      </c>
      <c r="G179" s="103">
        <f>SUM(G171:G178)</f>
        <v>0</v>
      </c>
    </row>
    <row r="180" spans="1:7" hidden="1" outlineLevel="1" x14ac:dyDescent="0.25">
      <c r="A180" s="66" t="s">
        <v>1354</v>
      </c>
      <c r="B180" s="95" t="s">
        <v>822</v>
      </c>
      <c r="F180" s="92" t="str">
        <f t="shared" ref="F180:F185" si="6">IF($C$179=0,"",IF(C180="[for completion]","",C180/$C$179))</f>
        <v/>
      </c>
      <c r="G180" s="92" t="str">
        <f t="shared" ref="G180:G185" si="7">IF($D$179=0,"",IF(D180="[for completion]","",D180/$D$179))</f>
        <v/>
      </c>
    </row>
    <row r="181" spans="1:7" hidden="1" outlineLevel="1" x14ac:dyDescent="0.25">
      <c r="A181" s="66" t="s">
        <v>1355</v>
      </c>
      <c r="B181" s="95" t="s">
        <v>824</v>
      </c>
      <c r="F181" s="92" t="str">
        <f t="shared" si="6"/>
        <v/>
      </c>
      <c r="G181" s="92" t="str">
        <f t="shared" si="7"/>
        <v/>
      </c>
    </row>
    <row r="182" spans="1:7" hidden="1" outlineLevel="1" x14ac:dyDescent="0.25">
      <c r="A182" s="66" t="s">
        <v>1356</v>
      </c>
      <c r="B182" s="95" t="s">
        <v>826</v>
      </c>
      <c r="F182" s="92" t="str">
        <f t="shared" si="6"/>
        <v/>
      </c>
      <c r="G182" s="92" t="str">
        <f t="shared" si="7"/>
        <v/>
      </c>
    </row>
    <row r="183" spans="1:7" hidden="1" outlineLevel="1" x14ac:dyDescent="0.25">
      <c r="A183" s="66" t="s">
        <v>1357</v>
      </c>
      <c r="B183" s="95" t="s">
        <v>828</v>
      </c>
      <c r="F183" s="92" t="str">
        <f t="shared" si="6"/>
        <v/>
      </c>
      <c r="G183" s="92" t="str">
        <f t="shared" si="7"/>
        <v/>
      </c>
    </row>
    <row r="184" spans="1:7" hidden="1" outlineLevel="1" x14ac:dyDescent="0.25">
      <c r="A184" s="66" t="s">
        <v>1358</v>
      </c>
      <c r="B184" s="95" t="s">
        <v>830</v>
      </c>
      <c r="F184" s="92" t="str">
        <f t="shared" si="6"/>
        <v/>
      </c>
      <c r="G184" s="92" t="str">
        <f t="shared" si="7"/>
        <v/>
      </c>
    </row>
    <row r="185" spans="1:7" hidden="1" outlineLevel="1" x14ac:dyDescent="0.25">
      <c r="A185" s="66" t="s">
        <v>1359</v>
      </c>
      <c r="B185" s="95" t="s">
        <v>832</v>
      </c>
      <c r="F185" s="92" t="str">
        <f t="shared" si="6"/>
        <v/>
      </c>
      <c r="G185" s="92" t="str">
        <f t="shared" si="7"/>
        <v/>
      </c>
    </row>
    <row r="186" spans="1:7" hidden="1" outlineLevel="1" x14ac:dyDescent="0.25">
      <c r="A186" s="66" t="s">
        <v>1360</v>
      </c>
      <c r="B186" s="95"/>
      <c r="F186" s="92"/>
      <c r="G186" s="92"/>
    </row>
    <row r="187" spans="1:7" hidden="1" outlineLevel="1" x14ac:dyDescent="0.25">
      <c r="A187" s="66" t="s">
        <v>1361</v>
      </c>
      <c r="B187" s="95"/>
      <c r="F187" s="92"/>
      <c r="G187" s="92"/>
    </row>
    <row r="188" spans="1:7" hidden="1" outlineLevel="1" x14ac:dyDescent="0.25">
      <c r="A188" s="66" t="s">
        <v>1362</v>
      </c>
      <c r="B188" s="95"/>
      <c r="F188" s="92"/>
      <c r="G188" s="92"/>
    </row>
    <row r="189" spans="1:7" ht="15" customHeight="1" collapsed="1" x14ac:dyDescent="0.25">
      <c r="A189" s="85"/>
      <c r="B189" s="86" t="s">
        <v>1363</v>
      </c>
      <c r="C189" s="85" t="s">
        <v>1197</v>
      </c>
      <c r="D189" s="85"/>
      <c r="E189" s="87"/>
      <c r="F189" s="85"/>
      <c r="G189" s="85"/>
    </row>
    <row r="190" spans="1:7" x14ac:dyDescent="0.25">
      <c r="A190" s="66" t="s">
        <v>1364</v>
      </c>
      <c r="B190" s="83" t="s">
        <v>691</v>
      </c>
      <c r="C190" s="66" t="s">
        <v>95</v>
      </c>
      <c r="E190" s="103"/>
      <c r="F190" s="103"/>
      <c r="G190" s="103"/>
    </row>
    <row r="191" spans="1:7" x14ac:dyDescent="0.25">
      <c r="A191" s="66" t="s">
        <v>1365</v>
      </c>
      <c r="B191" s="83" t="s">
        <v>691</v>
      </c>
      <c r="C191" s="66" t="s">
        <v>95</v>
      </c>
      <c r="E191" s="103"/>
      <c r="F191" s="103"/>
      <c r="G191" s="103"/>
    </row>
    <row r="192" spans="1:7" x14ac:dyDescent="0.25">
      <c r="A192" s="66" t="s">
        <v>1366</v>
      </c>
      <c r="B192" s="83" t="s">
        <v>691</v>
      </c>
      <c r="C192" s="66" t="s">
        <v>95</v>
      </c>
      <c r="E192" s="103"/>
      <c r="F192" s="103"/>
      <c r="G192" s="103"/>
    </row>
    <row r="193" spans="1:7" x14ac:dyDescent="0.25">
      <c r="A193" s="66" t="s">
        <v>1367</v>
      </c>
      <c r="B193" s="83" t="s">
        <v>691</v>
      </c>
      <c r="C193" s="66" t="s">
        <v>95</v>
      </c>
      <c r="E193" s="103"/>
      <c r="F193" s="103"/>
      <c r="G193" s="103"/>
    </row>
    <row r="194" spans="1:7" x14ac:dyDescent="0.25">
      <c r="A194" s="66" t="s">
        <v>1368</v>
      </c>
      <c r="B194" s="83" t="s">
        <v>691</v>
      </c>
      <c r="C194" s="66" t="s">
        <v>95</v>
      </c>
      <c r="E194" s="103"/>
      <c r="F194" s="103"/>
      <c r="G194" s="103"/>
    </row>
    <row r="195" spans="1:7" x14ac:dyDescent="0.25">
      <c r="A195" s="66" t="s">
        <v>1369</v>
      </c>
      <c r="B195" s="83" t="s">
        <v>691</v>
      </c>
      <c r="C195" s="66" t="s">
        <v>95</v>
      </c>
      <c r="E195" s="103"/>
      <c r="F195" s="103"/>
      <c r="G195" s="103"/>
    </row>
    <row r="196" spans="1:7" x14ac:dyDescent="0.25">
      <c r="A196" s="66" t="s">
        <v>1370</v>
      </c>
      <c r="B196" s="83" t="s">
        <v>691</v>
      </c>
      <c r="C196" s="66" t="s">
        <v>95</v>
      </c>
      <c r="E196" s="103"/>
      <c r="F196" s="103"/>
      <c r="G196" s="103"/>
    </row>
    <row r="197" spans="1:7" x14ac:dyDescent="0.25">
      <c r="A197" s="66" t="s">
        <v>1371</v>
      </c>
      <c r="B197" s="83" t="s">
        <v>691</v>
      </c>
      <c r="C197" s="66" t="s">
        <v>95</v>
      </c>
      <c r="E197" s="103"/>
      <c r="F197" s="103"/>
    </row>
    <row r="198" spans="1:7" x14ac:dyDescent="0.25">
      <c r="A198" s="66" t="s">
        <v>1372</v>
      </c>
      <c r="B198" s="83" t="s">
        <v>691</v>
      </c>
      <c r="C198" s="66" t="s">
        <v>95</v>
      </c>
      <c r="E198" s="103"/>
      <c r="F198" s="103"/>
    </row>
    <row r="199" spans="1:7" x14ac:dyDescent="0.25">
      <c r="A199" s="66" t="s">
        <v>1373</v>
      </c>
      <c r="B199" s="83" t="s">
        <v>691</v>
      </c>
      <c r="C199" s="66" t="s">
        <v>95</v>
      </c>
      <c r="E199" s="103"/>
      <c r="F199" s="103"/>
    </row>
    <row r="200" spans="1:7" x14ac:dyDescent="0.25">
      <c r="A200" s="66" t="s">
        <v>1374</v>
      </c>
      <c r="B200" s="83" t="s">
        <v>691</v>
      </c>
      <c r="C200" s="66" t="s">
        <v>95</v>
      </c>
      <c r="E200" s="103"/>
      <c r="F200" s="103"/>
    </row>
    <row r="201" spans="1:7" x14ac:dyDescent="0.25">
      <c r="A201" s="66" t="s">
        <v>1375</v>
      </c>
      <c r="B201" s="83" t="s">
        <v>691</v>
      </c>
      <c r="C201" s="66" t="s">
        <v>95</v>
      </c>
      <c r="E201" s="103"/>
      <c r="F201" s="103"/>
    </row>
    <row r="202" spans="1:7" x14ac:dyDescent="0.25">
      <c r="A202" s="66" t="s">
        <v>1376</v>
      </c>
      <c r="B202" s="83" t="s">
        <v>691</v>
      </c>
      <c r="C202" s="66" t="s">
        <v>95</v>
      </c>
    </row>
    <row r="203" spans="1:7" x14ac:dyDescent="0.25">
      <c r="A203" s="66" t="s">
        <v>1377</v>
      </c>
      <c r="B203" s="83" t="s">
        <v>691</v>
      </c>
      <c r="C203" s="66" t="s">
        <v>95</v>
      </c>
    </row>
    <row r="204" spans="1:7" x14ac:dyDescent="0.25">
      <c r="A204" s="66" t="s">
        <v>1378</v>
      </c>
      <c r="B204" s="83" t="s">
        <v>691</v>
      </c>
      <c r="C204" s="66" t="s">
        <v>95</v>
      </c>
    </row>
    <row r="205" spans="1:7" x14ac:dyDescent="0.25">
      <c r="A205" s="66" t="s">
        <v>1379</v>
      </c>
      <c r="B205" s="83" t="s">
        <v>691</v>
      </c>
      <c r="C205" s="66" t="s">
        <v>95</v>
      </c>
    </row>
    <row r="206" spans="1:7" x14ac:dyDescent="0.25">
      <c r="A206" s="66" t="s">
        <v>1380</v>
      </c>
      <c r="B206" s="83" t="s">
        <v>691</v>
      </c>
      <c r="C206" s="66" t="s">
        <v>95</v>
      </c>
    </row>
    <row r="207" spans="1:7" hidden="1" outlineLevel="1" x14ac:dyDescent="0.25">
      <c r="A207" s="66" t="s">
        <v>1381</v>
      </c>
    </row>
    <row r="208" spans="1:7" hidden="1" outlineLevel="1" x14ac:dyDescent="0.25">
      <c r="A208" s="66" t="s">
        <v>1382</v>
      </c>
    </row>
    <row r="209" spans="1:1" hidden="1" outlineLevel="1" x14ac:dyDescent="0.25">
      <c r="A209" s="66" t="s">
        <v>1383</v>
      </c>
    </row>
    <row r="210" spans="1:1" hidden="1" outlineLevel="1" x14ac:dyDescent="0.25">
      <c r="A210" s="66" t="s">
        <v>1384</v>
      </c>
    </row>
    <row r="211" spans="1:1" hidden="1" outlineLevel="1" x14ac:dyDescent="0.25">
      <c r="A211" s="66" t="s">
        <v>1385</v>
      </c>
    </row>
    <row r="212" spans="1:1" collapsed="1" x14ac:dyDescent="0.25"/>
  </sheetData>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zoomScale="80" zoomScaleNormal="80" workbookViewId="0">
      <selection activeCell="C57" sqref="C57"/>
    </sheetView>
  </sheetViews>
  <sheetFormatPr baseColWidth="10" defaultColWidth="11.42578125" defaultRowHeight="15" outlineLevelRow="1" x14ac:dyDescent="0.25"/>
  <cols>
    <col min="1" max="1" width="16.28515625" customWidth="1"/>
    <col min="2" max="2" width="89.85546875" style="66" bestFit="1" customWidth="1"/>
    <col min="3" max="3" width="134.7109375" style="2" customWidth="1"/>
    <col min="4" max="13" width="11.42578125" style="2"/>
  </cols>
  <sheetData>
    <row r="1" spans="1:3" ht="31.5" x14ac:dyDescent="0.25">
      <c r="A1" s="63" t="s">
        <v>1386</v>
      </c>
      <c r="B1" s="63"/>
      <c r="C1" s="64"/>
    </row>
    <row r="2" spans="1:3" x14ac:dyDescent="0.25">
      <c r="B2" s="64"/>
      <c r="C2" s="64"/>
    </row>
    <row r="3" spans="1:3" x14ac:dyDescent="0.25">
      <c r="A3" s="128" t="s">
        <v>1387</v>
      </c>
      <c r="B3" s="129"/>
      <c r="C3" s="64"/>
    </row>
    <row r="4" spans="1:3" x14ac:dyDescent="0.25">
      <c r="C4" s="64"/>
    </row>
    <row r="5" spans="1:3" ht="37.5" x14ac:dyDescent="0.25">
      <c r="A5" s="77" t="s">
        <v>93</v>
      </c>
      <c r="B5" s="77" t="s">
        <v>1388</v>
      </c>
      <c r="C5" s="130" t="s">
        <v>1389</v>
      </c>
    </row>
    <row r="6" spans="1:3" x14ac:dyDescent="0.25">
      <c r="A6" s="1" t="s">
        <v>1390</v>
      </c>
      <c r="B6" s="80" t="s">
        <v>1391</v>
      </c>
      <c r="C6" s="66" t="s">
        <v>1666</v>
      </c>
    </row>
    <row r="7" spans="1:3" ht="60" x14ac:dyDescent="0.25">
      <c r="A7" s="1" t="s">
        <v>1392</v>
      </c>
      <c r="B7" s="80" t="s">
        <v>1393</v>
      </c>
      <c r="C7" s="66" t="s">
        <v>1667</v>
      </c>
    </row>
    <row r="8" spans="1:3" x14ac:dyDescent="0.25">
      <c r="A8" s="1" t="s">
        <v>1394</v>
      </c>
      <c r="B8" s="80" t="s">
        <v>1395</v>
      </c>
      <c r="C8" s="66" t="s">
        <v>1699</v>
      </c>
    </row>
    <row r="9" spans="1:3" ht="30" x14ac:dyDescent="0.25">
      <c r="A9" s="1" t="s">
        <v>1396</v>
      </c>
      <c r="B9" s="80" t="s">
        <v>1397</v>
      </c>
      <c r="C9" s="66" t="s">
        <v>1668</v>
      </c>
    </row>
    <row r="10" spans="1:3" ht="44.25" customHeight="1" x14ac:dyDescent="0.25">
      <c r="A10" s="1" t="s">
        <v>1398</v>
      </c>
      <c r="B10" s="80" t="s">
        <v>1616</v>
      </c>
      <c r="C10" s="66" t="s">
        <v>1700</v>
      </c>
    </row>
    <row r="11" spans="1:3" ht="54.75" customHeight="1" x14ac:dyDescent="0.25">
      <c r="A11" s="1" t="s">
        <v>1399</v>
      </c>
      <c r="B11" s="80" t="s">
        <v>1400</v>
      </c>
      <c r="C11" s="66" t="s">
        <v>1701</v>
      </c>
    </row>
    <row r="12" spans="1:3" ht="45" x14ac:dyDescent="0.25">
      <c r="A12" s="1" t="s">
        <v>1401</v>
      </c>
      <c r="B12" s="80" t="s">
        <v>1402</v>
      </c>
      <c r="C12" s="66" t="s">
        <v>1669</v>
      </c>
    </row>
    <row r="13" spans="1:3" ht="66" x14ac:dyDescent="0.25">
      <c r="A13" s="1" t="s">
        <v>1403</v>
      </c>
      <c r="B13" s="80" t="s">
        <v>1404</v>
      </c>
      <c r="C13" s="66" t="s">
        <v>1670</v>
      </c>
    </row>
    <row r="14" spans="1:3" ht="60" x14ac:dyDescent="0.25">
      <c r="A14" s="1" t="s">
        <v>1405</v>
      </c>
      <c r="B14" s="80" t="s">
        <v>1406</v>
      </c>
      <c r="C14" s="66" t="s">
        <v>1671</v>
      </c>
    </row>
    <row r="15" spans="1:3" x14ac:dyDescent="0.25">
      <c r="A15" s="1" t="s">
        <v>1407</v>
      </c>
      <c r="B15" s="80" t="s">
        <v>1408</v>
      </c>
      <c r="C15" s="66" t="s">
        <v>1672</v>
      </c>
    </row>
    <row r="16" spans="1:3" ht="30" x14ac:dyDescent="0.25">
      <c r="A16" s="1" t="s">
        <v>1409</v>
      </c>
      <c r="B16" s="84" t="s">
        <v>1410</v>
      </c>
      <c r="C16" s="66" t="s">
        <v>1703</v>
      </c>
    </row>
    <row r="17" spans="1:3" ht="30" customHeight="1" x14ac:dyDescent="0.25">
      <c r="A17" s="1" t="s">
        <v>1411</v>
      </c>
      <c r="B17" s="84" t="s">
        <v>1412</v>
      </c>
      <c r="C17" s="66" t="s">
        <v>1702</v>
      </c>
    </row>
    <row r="18" spans="1:3" x14ac:dyDescent="0.25">
      <c r="A18" s="1" t="s">
        <v>1413</v>
      </c>
      <c r="B18" s="84" t="s">
        <v>1414</v>
      </c>
      <c r="C18" s="66" t="s">
        <v>1673</v>
      </c>
    </row>
    <row r="19" spans="1:3" outlineLevel="1" x14ac:dyDescent="0.25">
      <c r="A19" s="1" t="s">
        <v>1415</v>
      </c>
      <c r="B19" s="84" t="s">
        <v>1416</v>
      </c>
      <c r="C19" s="66"/>
    </row>
    <row r="20" spans="1:3" outlineLevel="1" x14ac:dyDescent="0.25">
      <c r="A20" s="1" t="s">
        <v>1417</v>
      </c>
      <c r="B20" s="122"/>
      <c r="C20" s="66"/>
    </row>
    <row r="21" spans="1:3" outlineLevel="1" x14ac:dyDescent="0.25">
      <c r="A21" s="1" t="s">
        <v>1418</v>
      </c>
      <c r="B21" s="122"/>
      <c r="C21" s="66"/>
    </row>
    <row r="22" spans="1:3" outlineLevel="1" x14ac:dyDescent="0.25">
      <c r="A22" s="1" t="s">
        <v>1419</v>
      </c>
      <c r="B22" s="122"/>
      <c r="C22" s="66"/>
    </row>
    <row r="23" spans="1:3" outlineLevel="1" x14ac:dyDescent="0.25">
      <c r="A23" s="1" t="s">
        <v>1420</v>
      </c>
      <c r="B23" s="122"/>
      <c r="C23" s="66"/>
    </row>
    <row r="24" spans="1:3" ht="18.75" x14ac:dyDescent="0.25">
      <c r="A24" s="77"/>
      <c r="B24" s="77" t="s">
        <v>1421</v>
      </c>
      <c r="C24" s="130" t="s">
        <v>1422</v>
      </c>
    </row>
    <row r="25" spans="1:3" x14ac:dyDescent="0.25">
      <c r="A25" s="1" t="s">
        <v>1423</v>
      </c>
      <c r="B25" s="84" t="s">
        <v>1424</v>
      </c>
      <c r="C25" s="66" t="s">
        <v>1425</v>
      </c>
    </row>
    <row r="26" spans="1:3" x14ac:dyDescent="0.25">
      <c r="A26" s="1" t="s">
        <v>1426</v>
      </c>
      <c r="B26" s="84" t="s">
        <v>1427</v>
      </c>
      <c r="C26" s="66" t="s">
        <v>1428</v>
      </c>
    </row>
    <row r="27" spans="1:3" x14ac:dyDescent="0.25">
      <c r="A27" s="1" t="s">
        <v>1429</v>
      </c>
      <c r="B27" s="84" t="s">
        <v>1430</v>
      </c>
      <c r="C27" s="66" t="s">
        <v>1431</v>
      </c>
    </row>
    <row r="28" spans="1:3" outlineLevel="1" x14ac:dyDescent="0.25">
      <c r="A28" s="1" t="s">
        <v>1423</v>
      </c>
      <c r="B28" s="83"/>
      <c r="C28" s="66"/>
    </row>
    <row r="29" spans="1:3" outlineLevel="1" x14ac:dyDescent="0.25">
      <c r="A29" s="1" t="s">
        <v>1432</v>
      </c>
      <c r="B29" s="83"/>
      <c r="C29" s="66"/>
    </row>
    <row r="30" spans="1:3" outlineLevel="1" x14ac:dyDescent="0.25">
      <c r="A30" s="1" t="s">
        <v>1433</v>
      </c>
      <c r="B30" s="84"/>
      <c r="C30" s="66"/>
    </row>
    <row r="31" spans="1:3" ht="18.75" x14ac:dyDescent="0.25">
      <c r="A31" s="77"/>
      <c r="B31" s="77" t="s">
        <v>1434</v>
      </c>
      <c r="C31" s="130" t="s">
        <v>1389</v>
      </c>
    </row>
    <row r="32" spans="1:3" ht="75" x14ac:dyDescent="0.25">
      <c r="A32" s="1" t="s">
        <v>1435</v>
      </c>
      <c r="B32" s="80" t="s">
        <v>1674</v>
      </c>
      <c r="C32" s="66" t="s">
        <v>1675</v>
      </c>
    </row>
    <row r="33" spans="1:3" x14ac:dyDescent="0.25">
      <c r="A33" s="1" t="s">
        <v>1436</v>
      </c>
      <c r="B33" s="80" t="s">
        <v>1676</v>
      </c>
      <c r="C33" s="66" t="s">
        <v>1692</v>
      </c>
    </row>
    <row r="34" spans="1:3" x14ac:dyDescent="0.25">
      <c r="A34" s="1" t="s">
        <v>1437</v>
      </c>
      <c r="B34" s="80" t="s">
        <v>1677</v>
      </c>
      <c r="C34" s="66" t="s">
        <v>1678</v>
      </c>
    </row>
    <row r="35" spans="1:3" ht="30" x14ac:dyDescent="0.25">
      <c r="A35" s="1" t="s">
        <v>1438</v>
      </c>
      <c r="B35" s="80" t="s">
        <v>1679</v>
      </c>
      <c r="C35" s="66" t="s">
        <v>1680</v>
      </c>
    </row>
    <row r="36" spans="1:3" x14ac:dyDescent="0.25">
      <c r="A36" s="1" t="s">
        <v>1439</v>
      </c>
      <c r="B36" s="80" t="s">
        <v>1681</v>
      </c>
      <c r="C36" s="66" t="s">
        <v>1704</v>
      </c>
    </row>
    <row r="37" spans="1:3" x14ac:dyDescent="0.25">
      <c r="A37" s="1" t="s">
        <v>1440</v>
      </c>
      <c r="B37" s="83"/>
    </row>
    <row r="38" spans="1:3" x14ac:dyDescent="0.25">
      <c r="B38" s="83"/>
    </row>
    <row r="39" spans="1:3" x14ac:dyDescent="0.25">
      <c r="B39" s="83"/>
    </row>
    <row r="40" spans="1:3" x14ac:dyDescent="0.25">
      <c r="B40" s="83"/>
    </row>
    <row r="41" spans="1:3" x14ac:dyDescent="0.25">
      <c r="B41" s="83"/>
    </row>
    <row r="42" spans="1:3" x14ac:dyDescent="0.25">
      <c r="B42" s="83"/>
    </row>
    <row r="43" spans="1:3" x14ac:dyDescent="0.25">
      <c r="B43" s="83"/>
    </row>
    <row r="44" spans="1:3" x14ac:dyDescent="0.25">
      <c r="B44" s="83"/>
    </row>
    <row r="45" spans="1:3" x14ac:dyDescent="0.25">
      <c r="B45" s="83"/>
    </row>
    <row r="46" spans="1:3" x14ac:dyDescent="0.25">
      <c r="B46" s="83"/>
    </row>
    <row r="47" spans="1:3" x14ac:dyDescent="0.25">
      <c r="B47" s="83"/>
    </row>
    <row r="48" spans="1:3" x14ac:dyDescent="0.25">
      <c r="B48" s="83"/>
    </row>
    <row r="49" spans="2:2" x14ac:dyDescent="0.25">
      <c r="B49" s="83"/>
    </row>
    <row r="50" spans="2:2" x14ac:dyDescent="0.25">
      <c r="B50" s="83"/>
    </row>
    <row r="51" spans="2:2" x14ac:dyDescent="0.25">
      <c r="B51" s="83"/>
    </row>
    <row r="52" spans="2:2" x14ac:dyDescent="0.25">
      <c r="B52" s="83"/>
    </row>
    <row r="53" spans="2:2" x14ac:dyDescent="0.25">
      <c r="B53" s="83"/>
    </row>
    <row r="54" spans="2:2" x14ac:dyDescent="0.25">
      <c r="B54" s="83"/>
    </row>
    <row r="55" spans="2:2" x14ac:dyDescent="0.25">
      <c r="B55" s="83"/>
    </row>
    <row r="56" spans="2:2" x14ac:dyDescent="0.25">
      <c r="B56" s="83"/>
    </row>
    <row r="57" spans="2:2" x14ac:dyDescent="0.25">
      <c r="B57" s="83"/>
    </row>
    <row r="58" spans="2:2" x14ac:dyDescent="0.25">
      <c r="B58" s="83"/>
    </row>
    <row r="59" spans="2:2" x14ac:dyDescent="0.25">
      <c r="B59" s="83"/>
    </row>
    <row r="60" spans="2:2" x14ac:dyDescent="0.25">
      <c r="B60" s="83"/>
    </row>
    <row r="61" spans="2:2" x14ac:dyDescent="0.25">
      <c r="B61" s="83"/>
    </row>
    <row r="62" spans="2:2" x14ac:dyDescent="0.25">
      <c r="B62" s="83"/>
    </row>
    <row r="63" spans="2:2" x14ac:dyDescent="0.25">
      <c r="B63" s="83"/>
    </row>
    <row r="64" spans="2:2" x14ac:dyDescent="0.25">
      <c r="B64" s="83"/>
    </row>
    <row r="65" spans="2:2" x14ac:dyDescent="0.25">
      <c r="B65" s="83"/>
    </row>
    <row r="66" spans="2:2" x14ac:dyDescent="0.25">
      <c r="B66" s="83"/>
    </row>
    <row r="67" spans="2:2" x14ac:dyDescent="0.25">
      <c r="B67" s="83"/>
    </row>
    <row r="68" spans="2:2" x14ac:dyDescent="0.25">
      <c r="B68" s="83"/>
    </row>
    <row r="69" spans="2:2" x14ac:dyDescent="0.25">
      <c r="B69" s="83"/>
    </row>
    <row r="70" spans="2:2" x14ac:dyDescent="0.25">
      <c r="B70" s="83"/>
    </row>
    <row r="71" spans="2:2" x14ac:dyDescent="0.25">
      <c r="B71" s="83"/>
    </row>
    <row r="72" spans="2:2" x14ac:dyDescent="0.25">
      <c r="B72" s="83"/>
    </row>
    <row r="73" spans="2:2" x14ac:dyDescent="0.25">
      <c r="B73" s="83"/>
    </row>
    <row r="74" spans="2:2" x14ac:dyDescent="0.25">
      <c r="B74" s="83"/>
    </row>
    <row r="75" spans="2:2" x14ac:dyDescent="0.25">
      <c r="B75" s="83"/>
    </row>
    <row r="76" spans="2:2" x14ac:dyDescent="0.25">
      <c r="B76" s="83"/>
    </row>
    <row r="77" spans="2:2" x14ac:dyDescent="0.25">
      <c r="B77" s="83"/>
    </row>
    <row r="78" spans="2:2" x14ac:dyDescent="0.25">
      <c r="B78" s="83"/>
    </row>
    <row r="79" spans="2:2" x14ac:dyDescent="0.25">
      <c r="B79" s="83"/>
    </row>
    <row r="80" spans="2:2" x14ac:dyDescent="0.25">
      <c r="B80" s="83"/>
    </row>
    <row r="81" spans="2:2" x14ac:dyDescent="0.25">
      <c r="B81" s="83"/>
    </row>
    <row r="82" spans="2:2" x14ac:dyDescent="0.25">
      <c r="B82" s="83"/>
    </row>
    <row r="83" spans="2:2" x14ac:dyDescent="0.25">
      <c r="B83" s="64"/>
    </row>
    <row r="84" spans="2:2" x14ac:dyDescent="0.25">
      <c r="B84" s="64"/>
    </row>
    <row r="85" spans="2:2" x14ac:dyDescent="0.25">
      <c r="B85" s="64"/>
    </row>
    <row r="86" spans="2:2" x14ac:dyDescent="0.25">
      <c r="B86" s="64"/>
    </row>
    <row r="87" spans="2:2" x14ac:dyDescent="0.25">
      <c r="B87" s="64"/>
    </row>
    <row r="88" spans="2:2" x14ac:dyDescent="0.25">
      <c r="B88" s="64"/>
    </row>
    <row r="89" spans="2:2" x14ac:dyDescent="0.25">
      <c r="B89" s="64"/>
    </row>
    <row r="90" spans="2:2" x14ac:dyDescent="0.25">
      <c r="B90" s="64"/>
    </row>
    <row r="91" spans="2:2" x14ac:dyDescent="0.25">
      <c r="B91" s="64"/>
    </row>
    <row r="92" spans="2:2" x14ac:dyDescent="0.25">
      <c r="B92" s="64"/>
    </row>
    <row r="93" spans="2:2" x14ac:dyDescent="0.25">
      <c r="B93" s="83"/>
    </row>
    <row r="94" spans="2:2" x14ac:dyDescent="0.25">
      <c r="B94" s="83"/>
    </row>
    <row r="95" spans="2:2" x14ac:dyDescent="0.25">
      <c r="B95" s="83"/>
    </row>
    <row r="96" spans="2:2" x14ac:dyDescent="0.25">
      <c r="B96" s="83"/>
    </row>
    <row r="97" spans="2:2" x14ac:dyDescent="0.25">
      <c r="B97" s="83"/>
    </row>
    <row r="98" spans="2:2" x14ac:dyDescent="0.25">
      <c r="B98" s="83"/>
    </row>
    <row r="99" spans="2:2" x14ac:dyDescent="0.25">
      <c r="B99" s="83"/>
    </row>
    <row r="100" spans="2:2" x14ac:dyDescent="0.25">
      <c r="B100" s="83"/>
    </row>
    <row r="101" spans="2:2" x14ac:dyDescent="0.25">
      <c r="B101" s="62"/>
    </row>
    <row r="102" spans="2:2" x14ac:dyDescent="0.25">
      <c r="B102" s="83"/>
    </row>
    <row r="103" spans="2:2" x14ac:dyDescent="0.25">
      <c r="B103" s="83"/>
    </row>
    <row r="104" spans="2:2" x14ac:dyDescent="0.25">
      <c r="B104" s="83"/>
    </row>
    <row r="105" spans="2:2" x14ac:dyDescent="0.25">
      <c r="B105" s="83"/>
    </row>
    <row r="106" spans="2:2" x14ac:dyDescent="0.25">
      <c r="B106" s="83"/>
    </row>
    <row r="107" spans="2:2" x14ac:dyDescent="0.25">
      <c r="B107" s="83"/>
    </row>
    <row r="108" spans="2:2" x14ac:dyDescent="0.25">
      <c r="B108" s="83"/>
    </row>
    <row r="109" spans="2:2" x14ac:dyDescent="0.25">
      <c r="B109" s="83"/>
    </row>
    <row r="110" spans="2:2" x14ac:dyDescent="0.25">
      <c r="B110" s="83"/>
    </row>
    <row r="111" spans="2:2" x14ac:dyDescent="0.25">
      <c r="B111" s="83"/>
    </row>
    <row r="112" spans="2:2" x14ac:dyDescent="0.25">
      <c r="B112" s="83"/>
    </row>
    <row r="113" spans="2:2" x14ac:dyDescent="0.25">
      <c r="B113" s="83"/>
    </row>
    <row r="114" spans="2:2" x14ac:dyDescent="0.25">
      <c r="B114" s="83"/>
    </row>
    <row r="115" spans="2:2" x14ac:dyDescent="0.25">
      <c r="B115" s="83"/>
    </row>
    <row r="116" spans="2:2" x14ac:dyDescent="0.25">
      <c r="B116" s="83"/>
    </row>
    <row r="117" spans="2:2" x14ac:dyDescent="0.25">
      <c r="B117" s="83"/>
    </row>
    <row r="118" spans="2:2" x14ac:dyDescent="0.25">
      <c r="B118" s="83"/>
    </row>
    <row r="120" spans="2:2" x14ac:dyDescent="0.25">
      <c r="B120" s="83"/>
    </row>
    <row r="121" spans="2:2" x14ac:dyDescent="0.25">
      <c r="B121" s="83"/>
    </row>
    <row r="122" spans="2:2" x14ac:dyDescent="0.25">
      <c r="B122" s="83"/>
    </row>
    <row r="127" spans="2:2" x14ac:dyDescent="0.25">
      <c r="B127" s="72"/>
    </row>
    <row r="128" spans="2:2" x14ac:dyDescent="0.25">
      <c r="B128" s="131"/>
    </row>
    <row r="134" spans="2:2" x14ac:dyDescent="0.25">
      <c r="B134" s="84"/>
    </row>
    <row r="135" spans="2:2" x14ac:dyDescent="0.25">
      <c r="B135" s="83"/>
    </row>
    <row r="137" spans="2:2" x14ac:dyDescent="0.25">
      <c r="B137" s="83"/>
    </row>
    <row r="138" spans="2:2" x14ac:dyDescent="0.25">
      <c r="B138" s="83"/>
    </row>
    <row r="139" spans="2:2" x14ac:dyDescent="0.25">
      <c r="B139" s="83"/>
    </row>
    <row r="140" spans="2:2" x14ac:dyDescent="0.25">
      <c r="B140" s="83"/>
    </row>
    <row r="141" spans="2:2" x14ac:dyDescent="0.25">
      <c r="B141" s="83"/>
    </row>
    <row r="142" spans="2:2" x14ac:dyDescent="0.25">
      <c r="B142" s="83"/>
    </row>
    <row r="143" spans="2:2" x14ac:dyDescent="0.25">
      <c r="B143" s="83"/>
    </row>
    <row r="144" spans="2:2" x14ac:dyDescent="0.25">
      <c r="B144" s="83"/>
    </row>
    <row r="145" spans="2:2" x14ac:dyDescent="0.25">
      <c r="B145" s="83"/>
    </row>
    <row r="146" spans="2:2" x14ac:dyDescent="0.25">
      <c r="B146" s="83"/>
    </row>
    <row r="147" spans="2:2" x14ac:dyDescent="0.25">
      <c r="B147" s="83"/>
    </row>
    <row r="148" spans="2:2" x14ac:dyDescent="0.25">
      <c r="B148" s="83"/>
    </row>
    <row r="245" spans="2:2" x14ac:dyDescent="0.25">
      <c r="B245" s="80"/>
    </row>
    <row r="246" spans="2:2" x14ac:dyDescent="0.25">
      <c r="B246" s="83"/>
    </row>
    <row r="247" spans="2:2" x14ac:dyDescent="0.25">
      <c r="B247" s="83"/>
    </row>
    <row r="250" spans="2:2" x14ac:dyDescent="0.25">
      <c r="B250" s="83"/>
    </row>
    <row r="266" spans="2:2" x14ac:dyDescent="0.25">
      <c r="B266" s="80"/>
    </row>
    <row r="296" spans="2:2" x14ac:dyDescent="0.25">
      <c r="B296" s="72"/>
    </row>
    <row r="297" spans="2:2" x14ac:dyDescent="0.25">
      <c r="B297" s="83"/>
    </row>
    <row r="299" spans="2:2" x14ac:dyDescent="0.25">
      <c r="B299" s="83"/>
    </row>
    <row r="300" spans="2:2" x14ac:dyDescent="0.25">
      <c r="B300" s="83"/>
    </row>
    <row r="301" spans="2:2" x14ac:dyDescent="0.25">
      <c r="B301" s="83"/>
    </row>
    <row r="302" spans="2:2" x14ac:dyDescent="0.25">
      <c r="B302" s="83"/>
    </row>
    <row r="303" spans="2:2" x14ac:dyDescent="0.25">
      <c r="B303" s="83"/>
    </row>
    <row r="304" spans="2:2" x14ac:dyDescent="0.25">
      <c r="B304" s="83"/>
    </row>
    <row r="305" spans="2:2" x14ac:dyDescent="0.25">
      <c r="B305" s="83"/>
    </row>
    <row r="306" spans="2:2" x14ac:dyDescent="0.25">
      <c r="B306" s="83"/>
    </row>
    <row r="307" spans="2:2" x14ac:dyDescent="0.25">
      <c r="B307" s="83"/>
    </row>
    <row r="308" spans="2:2" x14ac:dyDescent="0.25">
      <c r="B308" s="83"/>
    </row>
    <row r="309" spans="2:2" x14ac:dyDescent="0.25">
      <c r="B309" s="83"/>
    </row>
    <row r="310" spans="2:2" x14ac:dyDescent="0.25">
      <c r="B310" s="83"/>
    </row>
    <row r="322" spans="2:2" x14ac:dyDescent="0.25">
      <c r="B322" s="83"/>
    </row>
    <row r="323" spans="2:2" x14ac:dyDescent="0.25">
      <c r="B323" s="83"/>
    </row>
    <row r="324" spans="2:2" x14ac:dyDescent="0.25">
      <c r="B324" s="83"/>
    </row>
    <row r="325" spans="2:2" x14ac:dyDescent="0.25">
      <c r="B325" s="83"/>
    </row>
    <row r="326" spans="2:2" x14ac:dyDescent="0.25">
      <c r="B326" s="83"/>
    </row>
    <row r="327" spans="2:2" x14ac:dyDescent="0.25">
      <c r="B327" s="83"/>
    </row>
    <row r="328" spans="2:2" x14ac:dyDescent="0.25">
      <c r="B328" s="83"/>
    </row>
    <row r="329" spans="2:2" x14ac:dyDescent="0.25">
      <c r="B329" s="83"/>
    </row>
    <row r="330" spans="2:2" x14ac:dyDescent="0.25">
      <c r="B330" s="83"/>
    </row>
    <row r="332" spans="2:2" x14ac:dyDescent="0.25">
      <c r="B332" s="83"/>
    </row>
    <row r="333" spans="2:2" x14ac:dyDescent="0.25">
      <c r="B333" s="83"/>
    </row>
    <row r="334" spans="2:2" x14ac:dyDescent="0.25">
      <c r="B334" s="83"/>
    </row>
    <row r="335" spans="2:2" x14ac:dyDescent="0.25">
      <c r="B335" s="83"/>
    </row>
    <row r="336" spans="2:2" x14ac:dyDescent="0.25">
      <c r="B336" s="83"/>
    </row>
    <row r="338" spans="2:2" x14ac:dyDescent="0.25">
      <c r="B338" s="83"/>
    </row>
    <row r="341" spans="2:2" x14ac:dyDescent="0.25">
      <c r="B341" s="83"/>
    </row>
    <row r="344" spans="2:2" x14ac:dyDescent="0.25">
      <c r="B344" s="83"/>
    </row>
    <row r="345" spans="2:2" x14ac:dyDescent="0.25">
      <c r="B345" s="83"/>
    </row>
    <row r="346" spans="2:2" x14ac:dyDescent="0.25">
      <c r="B346" s="83"/>
    </row>
    <row r="347" spans="2:2" x14ac:dyDescent="0.25">
      <c r="B347" s="83"/>
    </row>
    <row r="348" spans="2:2" x14ac:dyDescent="0.25">
      <c r="B348" s="83"/>
    </row>
    <row r="349" spans="2:2" x14ac:dyDescent="0.25">
      <c r="B349" s="83"/>
    </row>
    <row r="350" spans="2:2" x14ac:dyDescent="0.25">
      <c r="B350" s="83"/>
    </row>
    <row r="351" spans="2:2" x14ac:dyDescent="0.25">
      <c r="B351" s="83"/>
    </row>
    <row r="352" spans="2:2" x14ac:dyDescent="0.25">
      <c r="B352" s="83"/>
    </row>
    <row r="353" spans="2:2" x14ac:dyDescent="0.25">
      <c r="B353" s="83"/>
    </row>
    <row r="354" spans="2:2" x14ac:dyDescent="0.25">
      <c r="B354" s="83"/>
    </row>
    <row r="355" spans="2:2" x14ac:dyDescent="0.25">
      <c r="B355" s="83"/>
    </row>
    <row r="356" spans="2:2" x14ac:dyDescent="0.25">
      <c r="B356" s="83"/>
    </row>
    <row r="357" spans="2:2" x14ac:dyDescent="0.25">
      <c r="B357" s="83"/>
    </row>
    <row r="358" spans="2:2" x14ac:dyDescent="0.25">
      <c r="B358" s="83"/>
    </row>
    <row r="359" spans="2:2" x14ac:dyDescent="0.25">
      <c r="B359" s="83"/>
    </row>
    <row r="360" spans="2:2" x14ac:dyDescent="0.25">
      <c r="B360" s="83"/>
    </row>
    <row r="361" spans="2:2" x14ac:dyDescent="0.25">
      <c r="B361" s="83"/>
    </row>
    <row r="362" spans="2:2" x14ac:dyDescent="0.25">
      <c r="B362" s="83"/>
    </row>
    <row r="366" spans="2:2" x14ac:dyDescent="0.25">
      <c r="B366" s="72"/>
    </row>
    <row r="383" spans="2:2" x14ac:dyDescent="0.25">
      <c r="B383" s="132"/>
    </row>
  </sheetData>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70" zoomScaleNormal="70" workbookViewId="0">
      <selection activeCell="C18" sqref="C18"/>
    </sheetView>
  </sheetViews>
  <sheetFormatPr baseColWidth="10" defaultColWidth="9.140625" defaultRowHeight="15" x14ac:dyDescent="0.25"/>
  <cols>
    <col min="1" max="1" width="242" style="2" customWidth="1"/>
    <col min="2" max="16384" width="9.140625" style="2"/>
  </cols>
  <sheetData>
    <row r="1" spans="1:1" ht="31.5" x14ac:dyDescent="0.25">
      <c r="A1" s="63" t="s">
        <v>1441</v>
      </c>
    </row>
    <row r="3" spans="1:1" x14ac:dyDescent="0.25">
      <c r="A3" s="133"/>
    </row>
    <row r="4" spans="1:1" ht="34.5" x14ac:dyDescent="0.25">
      <c r="A4" s="134" t="s">
        <v>1442</v>
      </c>
    </row>
    <row r="5" spans="1:1" ht="34.5" x14ac:dyDescent="0.25">
      <c r="A5" s="134" t="s">
        <v>1443</v>
      </c>
    </row>
    <row r="6" spans="1:1" ht="34.5" x14ac:dyDescent="0.25">
      <c r="A6" s="134" t="s">
        <v>1444</v>
      </c>
    </row>
    <row r="7" spans="1:1" ht="17.25" x14ac:dyDescent="0.25">
      <c r="A7" s="134"/>
    </row>
    <row r="8" spans="1:1" ht="18.75" x14ac:dyDescent="0.25">
      <c r="A8" s="135" t="s">
        <v>1445</v>
      </c>
    </row>
    <row r="9" spans="1:1" ht="34.5" x14ac:dyDescent="0.3">
      <c r="A9" s="144" t="s">
        <v>1608</v>
      </c>
    </row>
    <row r="10" spans="1:1" ht="69" x14ac:dyDescent="0.25">
      <c r="A10" s="137" t="s">
        <v>1446</v>
      </c>
    </row>
    <row r="11" spans="1:1" ht="34.5" x14ac:dyDescent="0.25">
      <c r="A11" s="137" t="s">
        <v>1447</v>
      </c>
    </row>
    <row r="12" spans="1:1" ht="17.25" x14ac:dyDescent="0.25">
      <c r="A12" s="137" t="s">
        <v>1448</v>
      </c>
    </row>
    <row r="13" spans="1:1" ht="17.25" x14ac:dyDescent="0.25">
      <c r="A13" s="137" t="s">
        <v>1449</v>
      </c>
    </row>
    <row r="14" spans="1:1" ht="34.5" x14ac:dyDescent="0.25">
      <c r="A14" s="137" t="s">
        <v>1450</v>
      </c>
    </row>
    <row r="15" spans="1:1" ht="17.25" x14ac:dyDescent="0.25">
      <c r="A15" s="137"/>
    </row>
    <row r="16" spans="1:1" ht="18.75" x14ac:dyDescent="0.25">
      <c r="A16" s="135" t="s">
        <v>1451</v>
      </c>
    </row>
    <row r="17" spans="1:1" ht="17.25" x14ac:dyDescent="0.25">
      <c r="A17" s="138" t="s">
        <v>1452</v>
      </c>
    </row>
    <row r="18" spans="1:1" ht="34.5" x14ac:dyDescent="0.25">
      <c r="A18" s="139" t="s">
        <v>1453</v>
      </c>
    </row>
    <row r="19" spans="1:1" ht="34.5" x14ac:dyDescent="0.25">
      <c r="A19" s="139" t="s">
        <v>1454</v>
      </c>
    </row>
    <row r="20" spans="1:1" ht="51.75" x14ac:dyDescent="0.25">
      <c r="A20" s="139" t="s">
        <v>1455</v>
      </c>
    </row>
    <row r="21" spans="1:1" ht="86.25" x14ac:dyDescent="0.25">
      <c r="A21" s="139" t="s">
        <v>1456</v>
      </c>
    </row>
    <row r="22" spans="1:1" ht="51.75" x14ac:dyDescent="0.25">
      <c r="A22" s="139" t="s">
        <v>1457</v>
      </c>
    </row>
    <row r="23" spans="1:1" ht="34.5" x14ac:dyDescent="0.25">
      <c r="A23" s="139" t="s">
        <v>1458</v>
      </c>
    </row>
    <row r="24" spans="1:1" ht="17.25" x14ac:dyDescent="0.25">
      <c r="A24" s="139" t="s">
        <v>1459</v>
      </c>
    </row>
    <row r="25" spans="1:1" ht="17.25" x14ac:dyDescent="0.25">
      <c r="A25" s="138" t="s">
        <v>1460</v>
      </c>
    </row>
    <row r="26" spans="1:1" ht="51.75" x14ac:dyDescent="0.3">
      <c r="A26" s="140" t="s">
        <v>1461</v>
      </c>
    </row>
    <row r="27" spans="1:1" ht="17.25" x14ac:dyDescent="0.3">
      <c r="A27" s="140" t="s">
        <v>1462</v>
      </c>
    </row>
    <row r="28" spans="1:1" ht="17.25" x14ac:dyDescent="0.25">
      <c r="A28" s="138" t="s">
        <v>1463</v>
      </c>
    </row>
    <row r="29" spans="1:1" ht="34.5" x14ac:dyDescent="0.25">
      <c r="A29" s="139" t="s">
        <v>1464</v>
      </c>
    </row>
    <row r="30" spans="1:1" ht="34.5" x14ac:dyDescent="0.25">
      <c r="A30" s="139" t="s">
        <v>1465</v>
      </c>
    </row>
    <row r="31" spans="1:1" ht="34.5" x14ac:dyDescent="0.25">
      <c r="A31" s="139" t="s">
        <v>1466</v>
      </c>
    </row>
    <row r="32" spans="1:1" ht="34.5" x14ac:dyDescent="0.25">
      <c r="A32" s="139" t="s">
        <v>1467</v>
      </c>
    </row>
    <row r="33" spans="1:1" ht="17.25" x14ac:dyDescent="0.25">
      <c r="A33" s="139"/>
    </row>
    <row r="34" spans="1:1" ht="18.75" x14ac:dyDescent="0.25">
      <c r="A34" s="135" t="s">
        <v>1468</v>
      </c>
    </row>
    <row r="35" spans="1:1" ht="17.25" x14ac:dyDescent="0.25">
      <c r="A35" s="138" t="s">
        <v>1469</v>
      </c>
    </row>
    <row r="36" spans="1:1" ht="34.5" x14ac:dyDescent="0.25">
      <c r="A36" s="139" t="s">
        <v>1470</v>
      </c>
    </row>
    <row r="37" spans="1:1" ht="34.5" x14ac:dyDescent="0.25">
      <c r="A37" s="139" t="s">
        <v>1471</v>
      </c>
    </row>
    <row r="38" spans="1:1" ht="34.5" x14ac:dyDescent="0.25">
      <c r="A38" s="139" t="s">
        <v>1472</v>
      </c>
    </row>
    <row r="39" spans="1:1" ht="17.25" x14ac:dyDescent="0.25">
      <c r="A39" s="139" t="s">
        <v>1473</v>
      </c>
    </row>
    <row r="40" spans="1:1" ht="17.25" x14ac:dyDescent="0.25">
      <c r="A40" s="139" t="s">
        <v>1474</v>
      </c>
    </row>
    <row r="41" spans="1:1" ht="17.25" x14ac:dyDescent="0.25">
      <c r="A41" s="138" t="s">
        <v>1475</v>
      </c>
    </row>
    <row r="42" spans="1:1" ht="17.25" x14ac:dyDescent="0.25">
      <c r="A42" s="139" t="s">
        <v>1476</v>
      </c>
    </row>
    <row r="43" spans="1:1" ht="17.25" x14ac:dyDescent="0.3">
      <c r="A43" s="140" t="s">
        <v>1477</v>
      </c>
    </row>
    <row r="44" spans="1:1" ht="17.25" x14ac:dyDescent="0.25">
      <c r="A44" s="138" t="s">
        <v>1478</v>
      </c>
    </row>
    <row r="45" spans="1:1" ht="34.5" x14ac:dyDescent="0.3">
      <c r="A45" s="140" t="s">
        <v>1479</v>
      </c>
    </row>
    <row r="46" spans="1:1" ht="34.5" x14ac:dyDescent="0.25">
      <c r="A46" s="139" t="s">
        <v>1480</v>
      </c>
    </row>
    <row r="47" spans="1:1" ht="34.5" x14ac:dyDescent="0.25">
      <c r="A47" s="139" t="s">
        <v>1481</v>
      </c>
    </row>
    <row r="48" spans="1:1" ht="17.25" x14ac:dyDescent="0.25">
      <c r="A48" s="139" t="s">
        <v>1482</v>
      </c>
    </row>
    <row r="49" spans="1:1" ht="17.25" x14ac:dyDescent="0.3">
      <c r="A49" s="140" t="s">
        <v>1483</v>
      </c>
    </row>
    <row r="50" spans="1:1" ht="17.25" x14ac:dyDescent="0.25">
      <c r="A50" s="138" t="s">
        <v>1484</v>
      </c>
    </row>
    <row r="51" spans="1:1" ht="34.5" x14ac:dyDescent="0.3">
      <c r="A51" s="140" t="s">
        <v>1485</v>
      </c>
    </row>
    <row r="52" spans="1:1" ht="17.25" x14ac:dyDescent="0.25">
      <c r="A52" s="139" t="s">
        <v>1486</v>
      </c>
    </row>
    <row r="53" spans="1:1" ht="34.5" x14ac:dyDescent="0.3">
      <c r="A53" s="140" t="s">
        <v>1487</v>
      </c>
    </row>
    <row r="54" spans="1:1" ht="17.25" x14ac:dyDescent="0.25">
      <c r="A54" s="138" t="s">
        <v>1488</v>
      </c>
    </row>
    <row r="55" spans="1:1" ht="17.25" x14ac:dyDescent="0.3">
      <c r="A55" s="140" t="s">
        <v>1489</v>
      </c>
    </row>
    <row r="56" spans="1:1" ht="34.5" x14ac:dyDescent="0.25">
      <c r="A56" s="139" t="s">
        <v>1490</v>
      </c>
    </row>
    <row r="57" spans="1:1" ht="17.25" x14ac:dyDescent="0.25">
      <c r="A57" s="139" t="s">
        <v>1491</v>
      </c>
    </row>
    <row r="58" spans="1:1" ht="17.25" x14ac:dyDescent="0.25">
      <c r="A58" s="139" t="s">
        <v>1492</v>
      </c>
    </row>
    <row r="59" spans="1:1" ht="17.25" x14ac:dyDescent="0.25">
      <c r="A59" s="138" t="s">
        <v>1493</v>
      </c>
    </row>
    <row r="60" spans="1:1" ht="17.25" x14ac:dyDescent="0.25">
      <c r="A60" s="139" t="s">
        <v>1494</v>
      </c>
    </row>
    <row r="61" spans="1:1" ht="17.25" x14ac:dyDescent="0.25">
      <c r="A61" s="141"/>
    </row>
    <row r="62" spans="1:1" ht="18.75" x14ac:dyDescent="0.25">
      <c r="A62" s="135" t="s">
        <v>1495</v>
      </c>
    </row>
    <row r="63" spans="1:1" ht="17.25" x14ac:dyDescent="0.25">
      <c r="A63" s="138" t="s">
        <v>1496</v>
      </c>
    </row>
    <row r="64" spans="1:1" ht="34.5" x14ac:dyDescent="0.25">
      <c r="A64" s="139" t="s">
        <v>1497</v>
      </c>
    </row>
    <row r="65" spans="1:1" ht="17.25" x14ac:dyDescent="0.25">
      <c r="A65" s="139" t="s">
        <v>1498</v>
      </c>
    </row>
    <row r="66" spans="1:1" ht="34.5" x14ac:dyDescent="0.25">
      <c r="A66" s="137" t="s">
        <v>1499</v>
      </c>
    </row>
    <row r="67" spans="1:1" ht="34.5" x14ac:dyDescent="0.25">
      <c r="A67" s="137" t="s">
        <v>1500</v>
      </c>
    </row>
    <row r="68" spans="1:1" ht="34.5" x14ac:dyDescent="0.25">
      <c r="A68" s="137" t="s">
        <v>1501</v>
      </c>
    </row>
    <row r="69" spans="1:1" ht="17.25" x14ac:dyDescent="0.25">
      <c r="A69" s="142" t="s">
        <v>1502</v>
      </c>
    </row>
    <row r="70" spans="1:1" ht="51.75" x14ac:dyDescent="0.25">
      <c r="A70" s="137" t="s">
        <v>1503</v>
      </c>
    </row>
    <row r="71" spans="1:1" ht="17.25" x14ac:dyDescent="0.25">
      <c r="A71" s="137" t="s">
        <v>1504</v>
      </c>
    </row>
    <row r="72" spans="1:1" ht="17.25" x14ac:dyDescent="0.25">
      <c r="A72" s="142" t="s">
        <v>1505</v>
      </c>
    </row>
    <row r="73" spans="1:1" ht="17.25" x14ac:dyDescent="0.25">
      <c r="A73" s="137" t="s">
        <v>1506</v>
      </c>
    </row>
    <row r="74" spans="1:1" ht="17.25" x14ac:dyDescent="0.25">
      <c r="A74" s="142" t="s">
        <v>1507</v>
      </c>
    </row>
    <row r="75" spans="1:1" ht="34.5" x14ac:dyDescent="0.25">
      <c r="A75" s="137" t="s">
        <v>1508</v>
      </c>
    </row>
    <row r="76" spans="1:1" ht="17.25" x14ac:dyDescent="0.25">
      <c r="A76" s="137" t="s">
        <v>1509</v>
      </c>
    </row>
    <row r="77" spans="1:1" ht="51.75" x14ac:dyDescent="0.25">
      <c r="A77" s="137" t="s">
        <v>1510</v>
      </c>
    </row>
    <row r="78" spans="1:1" ht="17.25" x14ac:dyDescent="0.25">
      <c r="A78" s="142" t="s">
        <v>1511</v>
      </c>
    </row>
    <row r="79" spans="1:1" ht="17.25" x14ac:dyDescent="0.3">
      <c r="A79" s="136" t="s">
        <v>1512</v>
      </c>
    </row>
    <row r="80" spans="1:1" ht="17.25" x14ac:dyDescent="0.25">
      <c r="A80" s="142" t="s">
        <v>1513</v>
      </c>
    </row>
    <row r="81" spans="1:1" ht="34.5" x14ac:dyDescent="0.25">
      <c r="A81" s="137" t="s">
        <v>1514</v>
      </c>
    </row>
    <row r="82" spans="1:1" ht="34.5" x14ac:dyDescent="0.25">
      <c r="A82" s="137" t="s">
        <v>1515</v>
      </c>
    </row>
    <row r="83" spans="1:1" ht="34.5" x14ac:dyDescent="0.25">
      <c r="A83" s="137" t="s">
        <v>1516</v>
      </c>
    </row>
    <row r="84" spans="1:1" ht="34.5" x14ac:dyDescent="0.25">
      <c r="A84" s="137" t="s">
        <v>1517</v>
      </c>
    </row>
    <row r="85" spans="1:1" ht="34.5" x14ac:dyDescent="0.25">
      <c r="A85" s="137" t="s">
        <v>1518</v>
      </c>
    </row>
    <row r="86" spans="1:1" ht="17.25" x14ac:dyDescent="0.25">
      <c r="A86" s="142" t="s">
        <v>1519</v>
      </c>
    </row>
    <row r="87" spans="1:1" ht="17.25" x14ac:dyDescent="0.25">
      <c r="A87" s="137" t="s">
        <v>1520</v>
      </c>
    </row>
    <row r="88" spans="1:1" ht="34.5" x14ac:dyDescent="0.25">
      <c r="A88" s="137" t="s">
        <v>1521</v>
      </c>
    </row>
    <row r="89" spans="1:1" ht="17.25" x14ac:dyDescent="0.25">
      <c r="A89" s="142" t="s">
        <v>1522</v>
      </c>
    </row>
    <row r="90" spans="1:1" ht="34.5" x14ac:dyDescent="0.25">
      <c r="A90" s="137" t="s">
        <v>1523</v>
      </c>
    </row>
    <row r="91" spans="1:1" ht="17.25" x14ac:dyDescent="0.25">
      <c r="A91" s="142" t="s">
        <v>1524</v>
      </c>
    </row>
    <row r="92" spans="1:1" ht="17.25" x14ac:dyDescent="0.3">
      <c r="A92" s="136" t="s">
        <v>1525</v>
      </c>
    </row>
    <row r="93" spans="1:1" ht="17.25" x14ac:dyDescent="0.25">
      <c r="A93" s="137" t="s">
        <v>1526</v>
      </c>
    </row>
    <row r="94" spans="1:1" ht="17.25" x14ac:dyDescent="0.25">
      <c r="A94" s="137"/>
    </row>
    <row r="95" spans="1:1" ht="18.75" x14ac:dyDescent="0.25">
      <c r="A95" s="135" t="s">
        <v>1527</v>
      </c>
    </row>
    <row r="96" spans="1:1" ht="34.5" x14ac:dyDescent="0.3">
      <c r="A96" s="136" t="s">
        <v>1528</v>
      </c>
    </row>
    <row r="97" spans="1:1" ht="17.25" x14ac:dyDescent="0.3">
      <c r="A97" s="136" t="s">
        <v>1529</v>
      </c>
    </row>
    <row r="98" spans="1:1" ht="17.25" x14ac:dyDescent="0.25">
      <c r="A98" s="142" t="s">
        <v>1530</v>
      </c>
    </row>
    <row r="99" spans="1:1" ht="17.25" x14ac:dyDescent="0.25">
      <c r="A99" s="134" t="s">
        <v>1531</v>
      </c>
    </row>
    <row r="100" spans="1:1" ht="17.25" x14ac:dyDescent="0.25">
      <c r="A100" s="137" t="s">
        <v>1532</v>
      </c>
    </row>
    <row r="101" spans="1:1" ht="17.25" x14ac:dyDescent="0.25">
      <c r="A101" s="137" t="s">
        <v>1533</v>
      </c>
    </row>
    <row r="102" spans="1:1" ht="17.25" x14ac:dyDescent="0.25">
      <c r="A102" s="137" t="s">
        <v>1534</v>
      </c>
    </row>
    <row r="103" spans="1:1" ht="17.25" x14ac:dyDescent="0.25">
      <c r="A103" s="137" t="s">
        <v>1535</v>
      </c>
    </row>
    <row r="104" spans="1:1" ht="34.5" x14ac:dyDescent="0.25">
      <c r="A104" s="137" t="s">
        <v>1536</v>
      </c>
    </row>
    <row r="105" spans="1:1" ht="17.25" x14ac:dyDescent="0.25">
      <c r="A105" s="134" t="s">
        <v>1537</v>
      </c>
    </row>
    <row r="106" spans="1:1" ht="17.25" x14ac:dyDescent="0.25">
      <c r="A106" s="137" t="s">
        <v>1538</v>
      </c>
    </row>
    <row r="107" spans="1:1" ht="17.25" x14ac:dyDescent="0.25">
      <c r="A107" s="137" t="s">
        <v>1539</v>
      </c>
    </row>
    <row r="108" spans="1:1" ht="17.25" x14ac:dyDescent="0.25">
      <c r="A108" s="137" t="s">
        <v>1540</v>
      </c>
    </row>
    <row r="109" spans="1:1" ht="17.25" x14ac:dyDescent="0.25">
      <c r="A109" s="137" t="s">
        <v>1541</v>
      </c>
    </row>
    <row r="110" spans="1:1" ht="17.25" x14ac:dyDescent="0.25">
      <c r="A110" s="137" t="s">
        <v>1542</v>
      </c>
    </row>
    <row r="111" spans="1:1" ht="17.25" x14ac:dyDescent="0.25">
      <c r="A111" s="137" t="s">
        <v>1543</v>
      </c>
    </row>
    <row r="112" spans="1:1" ht="17.25" x14ac:dyDescent="0.25">
      <c r="A112" s="142" t="s">
        <v>1544</v>
      </c>
    </row>
    <row r="113" spans="1:1" ht="17.25" x14ac:dyDescent="0.25">
      <c r="A113" s="137" t="s">
        <v>1545</v>
      </c>
    </row>
    <row r="114" spans="1:1" ht="17.25" x14ac:dyDescent="0.25">
      <c r="A114" s="134" t="s">
        <v>1546</v>
      </c>
    </row>
    <row r="115" spans="1:1" ht="17.25" x14ac:dyDescent="0.25">
      <c r="A115" s="137" t="s">
        <v>1547</v>
      </c>
    </row>
    <row r="116" spans="1:1" ht="17.25" x14ac:dyDescent="0.25">
      <c r="A116" s="137" t="s">
        <v>1548</v>
      </c>
    </row>
    <row r="117" spans="1:1" ht="17.25" x14ac:dyDescent="0.25">
      <c r="A117" s="134" t="s">
        <v>1549</v>
      </c>
    </row>
    <row r="118" spans="1:1" ht="17.25" x14ac:dyDescent="0.25">
      <c r="A118" s="137" t="s">
        <v>1550</v>
      </c>
    </row>
    <row r="119" spans="1:1" ht="17.25" x14ac:dyDescent="0.25">
      <c r="A119" s="137" t="s">
        <v>1551</v>
      </c>
    </row>
    <row r="120" spans="1:1" ht="17.25" x14ac:dyDescent="0.25">
      <c r="A120" s="137" t="s">
        <v>1552</v>
      </c>
    </row>
    <row r="121" spans="1:1" ht="17.25" x14ac:dyDescent="0.25">
      <c r="A121" s="142" t="s">
        <v>1553</v>
      </c>
    </row>
    <row r="122" spans="1:1" ht="17.25" x14ac:dyDescent="0.25">
      <c r="A122" s="134" t="s">
        <v>1554</v>
      </c>
    </row>
    <row r="123" spans="1:1" ht="17.25" x14ac:dyDescent="0.25">
      <c r="A123" s="134" t="s">
        <v>1555</v>
      </c>
    </row>
    <row r="124" spans="1:1" ht="17.25" x14ac:dyDescent="0.25">
      <c r="A124" s="137" t="s">
        <v>1556</v>
      </c>
    </row>
    <row r="125" spans="1:1" ht="17.25" x14ac:dyDescent="0.25">
      <c r="A125" s="137" t="s">
        <v>1557</v>
      </c>
    </row>
    <row r="126" spans="1:1" ht="17.25" x14ac:dyDescent="0.25">
      <c r="A126" s="137" t="s">
        <v>1558</v>
      </c>
    </row>
    <row r="127" spans="1:1" ht="17.25" x14ac:dyDescent="0.25">
      <c r="A127" s="137" t="s">
        <v>1559</v>
      </c>
    </row>
    <row r="128" spans="1:1" ht="17.25" x14ac:dyDescent="0.25">
      <c r="A128" s="137" t="s">
        <v>1560</v>
      </c>
    </row>
    <row r="129" spans="1:1" ht="17.25" x14ac:dyDescent="0.25">
      <c r="A129" s="142" t="s">
        <v>1561</v>
      </c>
    </row>
    <row r="130" spans="1:1" ht="34.5" x14ac:dyDescent="0.25">
      <c r="A130" s="137" t="s">
        <v>1562</v>
      </c>
    </row>
    <row r="131" spans="1:1" ht="69" x14ac:dyDescent="0.25">
      <c r="A131" s="137" t="s">
        <v>1563</v>
      </c>
    </row>
    <row r="132" spans="1:1" ht="34.5" x14ac:dyDescent="0.25">
      <c r="A132" s="137" t="s">
        <v>1564</v>
      </c>
    </row>
    <row r="133" spans="1:1" ht="17.25" x14ac:dyDescent="0.25">
      <c r="A133" s="142" t="s">
        <v>1565</v>
      </c>
    </row>
    <row r="134" spans="1:1" ht="34.5" x14ac:dyDescent="0.25">
      <c r="A134" s="134" t="s">
        <v>1566</v>
      </c>
    </row>
    <row r="135" spans="1:1" ht="17.25" x14ac:dyDescent="0.25">
      <c r="A135" s="134"/>
    </row>
    <row r="136" spans="1:1" ht="18.75" x14ac:dyDescent="0.25">
      <c r="A136" s="135" t="s">
        <v>1567</v>
      </c>
    </row>
    <row r="137" spans="1:1" ht="17.25" x14ac:dyDescent="0.25">
      <c r="A137" s="137" t="s">
        <v>1568</v>
      </c>
    </row>
    <row r="138" spans="1:1" ht="34.5" x14ac:dyDescent="0.25">
      <c r="A138" s="139" t="s">
        <v>1569</v>
      </c>
    </row>
    <row r="139" spans="1:1" ht="34.5" x14ac:dyDescent="0.25">
      <c r="A139" s="139" t="s">
        <v>1570</v>
      </c>
    </row>
    <row r="140" spans="1:1" ht="17.25" x14ac:dyDescent="0.25">
      <c r="A140" s="138" t="s">
        <v>1571</v>
      </c>
    </row>
    <row r="141" spans="1:1" ht="17.25" x14ac:dyDescent="0.25">
      <c r="A141" s="143" t="s">
        <v>1572</v>
      </c>
    </row>
    <row r="142" spans="1:1" ht="34.5" x14ac:dyDescent="0.3">
      <c r="A142" s="140" t="s">
        <v>1573</v>
      </c>
    </row>
    <row r="143" spans="1:1" ht="17.25" x14ac:dyDescent="0.25">
      <c r="A143" s="139" t="s">
        <v>1574</v>
      </c>
    </row>
    <row r="144" spans="1:1" ht="17.25" x14ac:dyDescent="0.25">
      <c r="A144" s="139" t="s">
        <v>1575</v>
      </c>
    </row>
    <row r="145" spans="1:1" ht="17.25" x14ac:dyDescent="0.25">
      <c r="A145" s="143" t="s">
        <v>1576</v>
      </c>
    </row>
    <row r="146" spans="1:1" ht="17.25" x14ac:dyDescent="0.25">
      <c r="A146" s="138" t="s">
        <v>1577</v>
      </c>
    </row>
    <row r="147" spans="1:1" ht="17.25" x14ac:dyDescent="0.25">
      <c r="A147" s="143" t="s">
        <v>1578</v>
      </c>
    </row>
    <row r="148" spans="1:1" ht="17.25" x14ac:dyDescent="0.25">
      <c r="A148" s="139" t="s">
        <v>1579</v>
      </c>
    </row>
    <row r="149" spans="1:1" ht="17.25" x14ac:dyDescent="0.25">
      <c r="A149" s="139" t="s">
        <v>1580</v>
      </c>
    </row>
    <row r="150" spans="1:1" ht="17.25" x14ac:dyDescent="0.25">
      <c r="A150" s="139" t="s">
        <v>1581</v>
      </c>
    </row>
    <row r="151" spans="1:1" ht="34.5" x14ac:dyDescent="0.25">
      <c r="A151" s="143" t="s">
        <v>1582</v>
      </c>
    </row>
    <row r="152" spans="1:1" ht="17.25" x14ac:dyDescent="0.25">
      <c r="A152" s="138" t="s">
        <v>1583</v>
      </c>
    </row>
    <row r="153" spans="1:1" ht="17.25" x14ac:dyDescent="0.25">
      <c r="A153" s="139" t="s">
        <v>1584</v>
      </c>
    </row>
    <row r="154" spans="1:1" ht="17.25" x14ac:dyDescent="0.25">
      <c r="A154" s="139" t="s">
        <v>1585</v>
      </c>
    </row>
    <row r="155" spans="1:1" ht="17.25" x14ac:dyDescent="0.25">
      <c r="A155" s="139" t="s">
        <v>1586</v>
      </c>
    </row>
    <row r="156" spans="1:1" ht="17.25" x14ac:dyDescent="0.25">
      <c r="A156" s="139" t="s">
        <v>1587</v>
      </c>
    </row>
    <row r="157" spans="1:1" ht="34.5" x14ac:dyDescent="0.25">
      <c r="A157" s="139" t="s">
        <v>1588</v>
      </c>
    </row>
    <row r="158" spans="1:1" ht="34.5" x14ac:dyDescent="0.25">
      <c r="A158" s="139" t="s">
        <v>1589</v>
      </c>
    </row>
    <row r="159" spans="1:1" ht="17.25" x14ac:dyDescent="0.25">
      <c r="A159" s="138" t="s">
        <v>1590</v>
      </c>
    </row>
    <row r="160" spans="1:1" ht="34.5" x14ac:dyDescent="0.25">
      <c r="A160" s="139" t="s">
        <v>1591</v>
      </c>
    </row>
    <row r="161" spans="1:1" ht="34.5" x14ac:dyDescent="0.25">
      <c r="A161" s="139" t="s">
        <v>1592</v>
      </c>
    </row>
    <row r="162" spans="1:1" ht="17.25" x14ac:dyDescent="0.25">
      <c r="A162" s="139" t="s">
        <v>1593</v>
      </c>
    </row>
    <row r="163" spans="1:1" ht="17.25" x14ac:dyDescent="0.25">
      <c r="A163" s="138" t="s">
        <v>1594</v>
      </c>
    </row>
    <row r="164" spans="1:1" ht="34.5" x14ac:dyDescent="0.3">
      <c r="A164" s="145" t="s">
        <v>1609</v>
      </c>
    </row>
    <row r="165" spans="1:1" ht="34.5" x14ac:dyDescent="0.25">
      <c r="A165" s="139" t="s">
        <v>1595</v>
      </c>
    </row>
    <row r="166" spans="1:1" ht="17.25" x14ac:dyDescent="0.25">
      <c r="A166" s="138" t="s">
        <v>1596</v>
      </c>
    </row>
    <row r="167" spans="1:1" ht="17.25" x14ac:dyDescent="0.25">
      <c r="A167" s="139" t="s">
        <v>1597</v>
      </c>
    </row>
    <row r="168" spans="1:1" ht="17.25" x14ac:dyDescent="0.25">
      <c r="A168" s="138" t="s">
        <v>1598</v>
      </c>
    </row>
    <row r="169" spans="1:1" ht="17.25" x14ac:dyDescent="0.3">
      <c r="A169" s="140" t="s">
        <v>1599</v>
      </c>
    </row>
    <row r="170" spans="1:1" ht="17.25" x14ac:dyDescent="0.3">
      <c r="A170" s="140"/>
    </row>
    <row r="171" spans="1:1" ht="17.25" x14ac:dyDescent="0.3">
      <c r="A171" s="140"/>
    </row>
    <row r="172" spans="1:1" ht="17.25" x14ac:dyDescent="0.3">
      <c r="A172" s="140"/>
    </row>
    <row r="173" spans="1:1" ht="17.25" x14ac:dyDescent="0.3">
      <c r="A173" s="140"/>
    </row>
    <row r="174" spans="1:1" ht="17.25" x14ac:dyDescent="0.3">
      <c r="A174" s="140"/>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12</vt:i4>
      </vt:variant>
      <vt:variant>
        <vt:lpstr>Navngitte områder</vt:lpstr>
      </vt:variant>
      <vt:variant>
        <vt:i4>13</vt:i4>
      </vt:variant>
    </vt:vector>
  </HeadingPairs>
  <TitlesOfParts>
    <vt:vector size="25" baseType="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Disclaimer</vt:lpstr>
      <vt:lpstr>D. Nat Trans Templ</vt:lpstr>
      <vt:lpstr>E.g. General</vt:lpstr>
      <vt:lpstr>E.g. Other</vt:lpstr>
      <vt:lpstr>Disclaimer!general_tc</vt:lpstr>
      <vt:lpstr>Disclaimer!privacy_policy</vt:lpstr>
      <vt:lpstr>'A. HTT General'!Utskriftsområde</vt:lpstr>
      <vt:lpstr>'B1. HTT Mortgage Assets'!Utskriftsområde</vt:lpstr>
      <vt:lpstr>'B2. HTT Public Sector Assets'!Utskriftsområde</vt:lpstr>
      <vt:lpstr>'B3. HTT Shipping Assets'!Utskriftsområde</vt:lpstr>
      <vt:lpstr>'C. HTT Harmonised Glossary'!Utskriftsområde</vt:lpstr>
      <vt:lpstr>'Completion Instructions'!Utskriftsområde</vt:lpstr>
      <vt:lpstr>Disclaimer!Utskriftsområde</vt:lpstr>
      <vt:lpstr>FAQ!Utskriftsområde</vt:lpstr>
      <vt:lpstr>Introduction!Utskriftsområde</vt:lpstr>
      <vt:lpstr>Disclaimer!Utskriftstitler</vt:lpstr>
      <vt:lpstr>FAQ!Utskriftstitler</vt:lpstr>
    </vt:vector>
  </TitlesOfParts>
  <Company>European Mortgage Federation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Ann-Kristin Robstad Jørgensen</cp:lastModifiedBy>
  <cp:lastPrinted>2017-11-08T08:10:11Z</cp:lastPrinted>
  <dcterms:created xsi:type="dcterms:W3CDTF">2016-04-21T08:07:20Z</dcterms:created>
  <dcterms:modified xsi:type="dcterms:W3CDTF">2017-11-10T11:27:44Z</dcterms:modified>
</cp:coreProperties>
</file>