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vindhaaverstad/Downloads/"/>
    </mc:Choice>
  </mc:AlternateContent>
  <xr:revisionPtr revIDLastSave="0" documentId="13_ncr:1_{923C2471-DE03-E440-8723-77F58A4C4A9E}" xr6:coauthVersionLast="47" xr6:coauthVersionMax="47" xr10:uidLastSave="{00000000-0000-0000-0000-000000000000}"/>
  <bookViews>
    <workbookView xWindow="0" yWindow="0" windowWidth="35840" windowHeight="22400" xr2:uid="{F494960D-14E9-4A4B-89E0-296134C7064C}"/>
  </bookViews>
  <sheets>
    <sheet name="Student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8" l="1"/>
  <c r="O16" i="8"/>
  <c r="O17" i="8"/>
  <c r="O18" i="8"/>
  <c r="O19" i="8"/>
  <c r="O20" i="8"/>
  <c r="O21" i="8"/>
  <c r="O22" i="8"/>
  <c r="O23" i="8"/>
  <c r="O24" i="8"/>
  <c r="O14" i="8"/>
  <c r="O11" i="8"/>
  <c r="C13" i="8"/>
  <c r="D13" i="8"/>
  <c r="E13" i="8"/>
  <c r="F13" i="8"/>
  <c r="G13" i="8"/>
  <c r="H13" i="8"/>
  <c r="C25" i="8"/>
  <c r="D25" i="8"/>
  <c r="E25" i="8"/>
  <c r="F25" i="8"/>
  <c r="G25" i="8"/>
  <c r="H25" i="8"/>
  <c r="O10" i="8" l="1"/>
  <c r="O12" i="8"/>
  <c r="O26" i="8"/>
  <c r="O27" i="8"/>
  <c r="O28" i="8"/>
  <c r="O29" i="8"/>
  <c r="O30" i="8"/>
  <c r="O31" i="8"/>
  <c r="O32" i="8"/>
  <c r="O33" i="8"/>
  <c r="O34" i="8"/>
  <c r="O9" i="8"/>
  <c r="N35" i="8" l="1"/>
  <c r="M35" i="8"/>
  <c r="L35" i="8"/>
  <c r="K35" i="8"/>
  <c r="J35" i="8"/>
  <c r="I35" i="8"/>
  <c r="H35" i="8"/>
  <c r="H36" i="8" s="1"/>
  <c r="G35" i="8"/>
  <c r="G36" i="8" s="1"/>
  <c r="F35" i="8"/>
  <c r="F36" i="8" s="1"/>
  <c r="E35" i="8"/>
  <c r="E36" i="8" s="1"/>
  <c r="D35" i="8"/>
  <c r="D36" i="8" s="1"/>
  <c r="C35" i="8"/>
  <c r="N25" i="8"/>
  <c r="M25" i="8"/>
  <c r="L25" i="8"/>
  <c r="K25" i="8"/>
  <c r="K36" i="8" s="1"/>
  <c r="J25" i="8"/>
  <c r="I25" i="8"/>
  <c r="N13" i="8"/>
  <c r="M13" i="8"/>
  <c r="L13" i="8"/>
  <c r="K13" i="8"/>
  <c r="J13" i="8"/>
  <c r="I13" i="8"/>
  <c r="M36" i="8" l="1"/>
  <c r="L36" i="8"/>
  <c r="O13" i="8"/>
  <c r="N36" i="8"/>
  <c r="J36" i="8"/>
  <c r="O35" i="8"/>
  <c r="I36" i="8"/>
  <c r="C36" i="8"/>
  <c r="O25" i="8"/>
  <c r="K37" i="8"/>
  <c r="H37" i="8"/>
  <c r="G37" i="8"/>
  <c r="M37" i="8"/>
  <c r="L37" i="8"/>
  <c r="E37" i="8"/>
  <c r="F37" i="8"/>
  <c r="C37" i="8"/>
  <c r="D37" i="8"/>
  <c r="N37" i="8"/>
  <c r="I37" i="8"/>
  <c r="J37" i="8"/>
  <c r="O36" i="8" l="1"/>
  <c r="O37" i="8"/>
</calcChain>
</file>

<file path=xl/sharedStrings.xml><?xml version="1.0" encoding="utf-8"?>
<sst xmlns="http://schemas.openxmlformats.org/spreadsheetml/2006/main" count="57" uniqueCount="56">
  <si>
    <r>
      <rPr>
        <b/>
        <sz val="24"/>
        <color theme="1" tint="0.249977111117893"/>
        <rFont val="Arial"/>
        <family val="2"/>
      </rPr>
      <t>Hei og velkommen til budsjettering for</t>
    </r>
    <r>
      <rPr>
        <b/>
        <sz val="24"/>
        <color theme="1"/>
        <rFont val="Arial"/>
        <family val="2"/>
      </rPr>
      <t xml:space="preserve"> </t>
    </r>
    <r>
      <rPr>
        <b/>
        <sz val="24"/>
        <color rgb="FF00B0F0"/>
        <rFont val="Arial"/>
        <family val="2"/>
      </rPr>
      <t>deg som er student</t>
    </r>
  </si>
  <si>
    <t>I nettbanken ser du kontoutskrifter som viser hva du faktisk har brukt penger på. Summer opp alt som går inn og ut fra konto, og fordel summene i oversikten under. I etterkant vil du forhåpentligvis ha et bedre bilde av hva som er riktig for deg.</t>
  </si>
  <si>
    <t>Gå til nettbank</t>
  </si>
  <si>
    <t>Kategori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</si>
  <si>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</si>
  <si>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</si>
  <si>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</si>
  <si>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</si>
  <si>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</si>
  <si>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</si>
  <si>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</si>
  <si>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</si>
  <si>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</si>
  <si>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</si>
  <si>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</si>
  <si>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</si>
  <si>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Kommentar</t>
  </si>
  <si>
    <t>1) Inntekter</t>
  </si>
  <si>
    <t>Studielån</t>
  </si>
  <si>
    <t>Stipend</t>
  </si>
  <si>
    <t>Lønn</t>
  </si>
  <si>
    <t>Andre inntekter</t>
  </si>
  <si>
    <t>Sum inntekter</t>
  </si>
  <si>
    <t>2) Faste utgifter</t>
  </si>
  <si>
    <t xml:space="preserve">Mat </t>
  </si>
  <si>
    <t>Husleie</t>
  </si>
  <si>
    <t>Lån (kredittkort, bolig, bil)</t>
  </si>
  <si>
    <t>Strøm</t>
  </si>
  <si>
    <t>Mobil</t>
  </si>
  <si>
    <t xml:space="preserve">Forsikring </t>
  </si>
  <si>
    <t>Medier (Internett, musikk, film, nyheter...)</t>
  </si>
  <si>
    <t>Fritidsaktiviteter</t>
  </si>
  <si>
    <t>Transport (bensin, buss, bompenger, lading)</t>
  </si>
  <si>
    <t>Fast sparing</t>
  </si>
  <si>
    <t>Andre utgifter (fyll ut)</t>
  </si>
  <si>
    <t>Sum faste utgifter</t>
  </si>
  <si>
    <t xml:space="preserve">Dette beløpet må du sette av hver måned for å få økonomien til å gå rundt. </t>
  </si>
  <si>
    <t>3) Variable utgifter</t>
  </si>
  <si>
    <t>Noe må du ha, noe kan du klare deg uten:</t>
  </si>
  <si>
    <t>Klær / shopping</t>
  </si>
  <si>
    <t>Bil (service, dekkskifte, reparasjon)</t>
  </si>
  <si>
    <t>Underholdning (kino, bowling, ...)</t>
  </si>
  <si>
    <t>Reiser</t>
  </si>
  <si>
    <t>Skolebøker, digitale tilganger</t>
  </si>
  <si>
    <t>Restauranter / uteliv</t>
  </si>
  <si>
    <t>Gaver</t>
  </si>
  <si>
    <t>Diverse</t>
  </si>
  <si>
    <t>Sum variable utgifter</t>
  </si>
  <si>
    <t>Alle kostnader</t>
  </si>
  <si>
    <t>SUM ALLE KOSTNADER</t>
  </si>
  <si>
    <t xml:space="preserve">4) Penger til overs </t>
  </si>
  <si>
    <t>Noe til overs? Dette kan brukes til noe gøy, et spareprosjekt, buffer…</t>
  </si>
  <si>
    <t>Budsjett 20XX - Ung</t>
  </si>
  <si>
    <t>Hele året</t>
  </si>
  <si>
    <t>Verdt å vite om sparing 👇</t>
  </si>
  <si>
    <r>
      <t xml:space="preserve">Utgifter fordeler seg ikke jevnt hver måned. Hvis du går i minus, ikke fortvil. Lån av bufferen og sett inn mer i en periode med lite regninger. </t>
    </r>
    <r>
      <rPr>
        <i/>
        <sz val="16"/>
        <color rgb="FF404040"/>
        <rFont val="Arial"/>
      </rPr>
      <t>Og husk</t>
    </r>
    <r>
      <rPr>
        <sz val="16"/>
        <color rgb="FF404040"/>
        <rFont val="Arial"/>
      </rPr>
      <t xml:space="preserve"> - det lureste er å overføre til sparing med en gang du får lønn. Da vet du at pengene ikke bare "forsvinner". </t>
    </r>
    <r>
      <rPr>
        <b/>
        <sz val="16"/>
        <color rgb="FF404040"/>
        <rFont val="Arial"/>
        <family val="2"/>
      </rPr>
      <t>Noe du lurer på?</t>
    </r>
    <r>
      <rPr>
        <sz val="16"/>
        <color rgb="FF404040"/>
        <rFont val="Arial"/>
      </rPr>
      <t xml:space="preserve"> Ta kontakt med oss i banken. Telefon 38 10 92 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</si>
</sst>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\-&quot;kr&quot;\ #,##0"/>
    <numFmt numFmtId="165" formatCode="&quot;kr&quot;\ #,##0.00"/>
    <numFmt numFmtId="166" formatCode="&quot;kr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i/>
      <sz val="12"/>
      <name val="Arial"/>
      <family val="2"/>
    </font>
    <font>
      <b/>
      <sz val="24"/>
      <color theme="1"/>
      <name val="Arial"/>
      <family val="2"/>
    </font>
    <font>
      <b/>
      <sz val="24"/>
      <color theme="1" tint="0.249977111117893"/>
      <name val="Arial"/>
      <family val="2"/>
    </font>
    <font>
      <sz val="16"/>
      <color theme="1" tint="0.249977111117893"/>
      <name val="Arial"/>
      <family val="2"/>
    </font>
    <font>
      <b/>
      <sz val="24"/>
      <color rgb="FF00B0F0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2"/>
      <color theme="1"/>
      <name val="Arial"/>
      <family val="2"/>
    </font>
    <font>
      <sz val="16"/>
      <color rgb="FF404040"/>
      <name val="Arial"/>
      <family val="2"/>
    </font>
    <font>
      <i/>
      <sz val="16"/>
      <color rgb="FF404040"/>
      <name val="Arial"/>
    </font>
    <font>
      <sz val="16"/>
      <color rgb="FF404040"/>
      <name val="Arial"/>
    </font>
    <font>
      <b/>
      <sz val="16"/>
      <color rgb="FF4040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3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0" fillId="4" borderId="0" xfId="0" applyFont="1" applyFill="1" applyAlignment="1">
      <alignment horizontal="left" vertical="center" wrapText="1"/>
    </xf>
    <xf numFmtId="0" fontId="5" fillId="0" borderId="0" xfId="0" applyFont="1"/>
    <xf numFmtId="0" fontId="13" fillId="6" borderId="0" xfId="1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5" xfId="0" applyFont="1" applyFill="1" applyBorder="1"/>
    <xf numFmtId="166" fontId="1" fillId="2" borderId="3" xfId="0" applyNumberFormat="1" applyFont="1" applyFill="1" applyBorder="1"/>
    <xf numFmtId="166" fontId="1" fillId="7" borderId="8" xfId="0" applyNumberFormat="1" applyFont="1" applyFill="1" applyBorder="1"/>
    <xf numFmtId="3" fontId="1" fillId="0" borderId="0" xfId="0" applyNumberFormat="1" applyFont="1"/>
    <xf numFmtId="3" fontId="1" fillId="0" borderId="2" xfId="0" applyNumberFormat="1" applyFont="1" applyBorder="1"/>
    <xf numFmtId="0" fontId="5" fillId="2" borderId="0" xfId="0" applyFont="1" applyFill="1"/>
    <xf numFmtId="0" fontId="14" fillId="2" borderId="6" xfId="0" applyFont="1" applyFill="1" applyBorder="1"/>
    <xf numFmtId="166" fontId="5" fillId="2" borderId="7" xfId="0" applyNumberFormat="1" applyFont="1" applyFill="1" applyBorder="1"/>
    <xf numFmtId="166" fontId="5" fillId="2" borderId="6" xfId="0" applyNumberFormat="1" applyFont="1" applyFill="1" applyBorder="1"/>
    <xf numFmtId="166" fontId="5" fillId="7" borderId="6" xfId="0" applyNumberFormat="1" applyFont="1" applyFill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0" fontId="1" fillId="0" borderId="2" xfId="0" applyFont="1" applyBorder="1"/>
    <xf numFmtId="3" fontId="1" fillId="0" borderId="9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1" fontId="1" fillId="0" borderId="0" xfId="0" applyNumberFormat="1" applyFont="1"/>
    <xf numFmtId="1" fontId="1" fillId="0" borderId="10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1" fillId="0" borderId="6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6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 vertical="top"/>
    </xf>
    <xf numFmtId="0" fontId="10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34274"/>
      <color rgb="FFEA4278"/>
      <color rgb="FFF9F9F9"/>
      <color rgb="FF007CCB"/>
      <color rgb="FF8E5C96"/>
      <color rgb="FF00A0A6"/>
      <color rgb="FF993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508000</xdr:rowOff>
    </xdr:from>
    <xdr:to>
      <xdr:col>13</xdr:col>
      <xdr:colOff>546100</xdr:colOff>
      <xdr:row>2</xdr:row>
      <xdr:rowOff>920530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66C7AF-2154-974F-9260-FD81A25E4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300" y="508000"/>
          <a:ext cx="2044700" cy="1441230"/>
        </a:xfrm>
        <a:prstGeom prst="rect">
          <a:avLst/>
        </a:prstGeom>
      </xdr:spPr>
    </xdr:pic>
    <xdr:clientData/>
  </xdr:twoCellAnchor>
  <xdr:oneCellAnchor>
    <xdr:from>
      <xdr:col>11</xdr:col>
      <xdr:colOff>266700</xdr:colOff>
      <xdr:row>39</xdr:row>
      <xdr:rowOff>508000</xdr:rowOff>
    </xdr:from>
    <xdr:ext cx="2057400" cy="1443471"/>
    <xdr:pic>
      <xdr:nvPicPr>
        <xdr:cNvPr id="2" name="Picture 1">
          <a:extLst>
            <a:ext uri="{FF2B5EF4-FFF2-40B4-BE49-F238E27FC236}">
              <a16:creationId xmlns:a16="http://schemas.microsoft.com/office/drawing/2014/main" id="{ABC51719-536B-A54E-A88A-F71BBE493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0" y="10858500"/>
          <a:ext cx="2057400" cy="14434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ttbank.sor.no/ebank/web/2811/" TargetMode="External"/><Relationship Id="rId1" Type="http://schemas.openxmlformats.org/officeDocument/2006/relationships/hyperlink" Target="https://nettbank.sor.no/ebank/web/2811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40E7-A4A4-4E90-BFB6-74513E228255}">
  <sheetPr>
    <tabColor rgb="FF007CCB"/>
  </sheetPr>
  <dimension ref="A1:Q44"/>
  <sheetViews>
    <sheetView tabSelected="1" topLeftCell="A3" zoomScale="85" zoomScaleNormal="85" workbookViewId="0">
      <selection activeCell="X22" sqref="X22"/>
    </sheetView>
  </sheetViews>
  <sheetFormatPr baseColWidth="10" defaultColWidth="9.1640625" defaultRowHeight="14" x14ac:dyDescent="0.15"/>
  <cols>
    <col min="1" max="1" width="27.1640625" style="1" customWidth="1"/>
    <col min="2" max="2" width="47.5" style="1" customWidth="1"/>
    <col min="3" max="3" width="12" style="5" customWidth="1"/>
    <col min="4" max="4" width="11.5" style="5" customWidth="1"/>
    <col min="5" max="9" width="11.1640625" style="5" customWidth="1"/>
    <col min="10" max="10" width="10.5" style="1" bestFit="1" customWidth="1"/>
    <col min="11" max="11" width="13.5" style="1" bestFit="1" customWidth="1"/>
    <col min="12" max="12" width="10.5" style="1" bestFit="1" customWidth="1"/>
    <col min="13" max="13" width="12.6640625" style="1" bestFit="1" customWidth="1"/>
    <col min="14" max="14" width="12.5" style="1" bestFit="1" customWidth="1"/>
    <col min="15" max="15" width="10.5" style="1" bestFit="1" customWidth="1"/>
    <col min="16" max="16" width="2.1640625" style="1" customWidth="1"/>
    <col min="17" max="16384" width="9.1640625" style="1"/>
  </cols>
  <sheetData>
    <row r="1" spans="1:17" ht="51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30" x14ac:dyDescent="0.15">
      <c r="A2" s="16"/>
      <c r="B2" s="47" t="s">
        <v>0</v>
      </c>
      <c r="C2" s="47"/>
      <c r="D2" s="47"/>
      <c r="E2" s="47"/>
      <c r="F2" s="47"/>
      <c r="G2" s="47"/>
      <c r="H2" s="47"/>
      <c r="I2" s="47"/>
      <c r="J2" s="47"/>
      <c r="K2" s="16"/>
      <c r="L2" s="46"/>
      <c r="M2" s="46"/>
      <c r="N2" s="46"/>
      <c r="O2" s="46"/>
    </row>
    <row r="3" spans="1:17" ht="87" customHeight="1" x14ac:dyDescent="0.15">
      <c r="A3" s="16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16"/>
      <c r="L3" s="46"/>
      <c r="M3" s="46"/>
      <c r="N3" s="46"/>
      <c r="O3" s="46"/>
    </row>
    <row r="4" spans="1:17" ht="44" customHeight="1" x14ac:dyDescent="0.15">
      <c r="A4" s="16"/>
      <c r="B4" s="19" t="s">
        <v>2</v>
      </c>
      <c r="C4" s="17"/>
      <c r="D4" s="17"/>
      <c r="E4" s="17"/>
      <c r="F4" s="17"/>
      <c r="G4" s="17"/>
      <c r="H4" s="17"/>
      <c r="I4" s="17"/>
      <c r="J4" s="17"/>
      <c r="K4" s="16"/>
      <c r="L4" s="15"/>
      <c r="M4" s="15"/>
      <c r="N4" s="15"/>
      <c r="O4" s="15"/>
    </row>
    <row r="5" spans="1:17" ht="48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7" s="3" customFormat="1" ht="44.25" customHeight="1" x14ac:dyDescent="0.2">
      <c r="A6" s="45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7" s="4" customFormat="1" ht="44.25" customHeight="1" x14ac:dyDescent="0.2">
      <c r="A7" s="2"/>
      <c r="B7" s="1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4" t="s">
        <v>15</v>
      </c>
      <c r="O7" s="37" t="s">
        <v>53</v>
      </c>
      <c r="Q7" s="4" t="s">
        <v>16</v>
      </c>
    </row>
    <row r="8" spans="1:17" s="4" customFormat="1" ht="18" x14ac:dyDescent="0.2">
      <c r="A8" s="8"/>
      <c r="B8" s="1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/>
    </row>
    <row r="9" spans="1:17" ht="16" x14ac:dyDescent="0.2">
      <c r="A9" s="7" t="s">
        <v>17</v>
      </c>
      <c r="B9" s="12" t="s">
        <v>18</v>
      </c>
      <c r="C9" s="32">
        <v>23434</v>
      </c>
      <c r="D9" s="33">
        <v>8788</v>
      </c>
      <c r="E9" s="33">
        <v>8788</v>
      </c>
      <c r="F9" s="33">
        <v>8788</v>
      </c>
      <c r="G9" s="33">
        <v>8788</v>
      </c>
      <c r="H9" s="33">
        <v>11717</v>
      </c>
      <c r="I9" s="33">
        <v>8788</v>
      </c>
      <c r="J9" s="33">
        <v>23434</v>
      </c>
      <c r="K9" s="33">
        <v>8788</v>
      </c>
      <c r="L9" s="33">
        <v>8788</v>
      </c>
      <c r="M9" s="33">
        <v>8788</v>
      </c>
      <c r="N9" s="33">
        <v>8788</v>
      </c>
      <c r="O9" s="34">
        <f>AVERAGE(C9:N9)</f>
        <v>11473.083333333334</v>
      </c>
    </row>
    <row r="10" spans="1:17" x14ac:dyDescent="0.15">
      <c r="B10" s="13" t="s">
        <v>19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9">
        <f t="shared" ref="O10:O37" si="0">AVERAGE(C10:N10)</f>
        <v>0</v>
      </c>
    </row>
    <row r="11" spans="1:17" x14ac:dyDescent="0.15">
      <c r="B11" s="13" t="s">
        <v>20</v>
      </c>
      <c r="C11" s="32">
        <v>1200</v>
      </c>
      <c r="D11" s="32">
        <v>1200</v>
      </c>
      <c r="E11" s="32">
        <v>1200</v>
      </c>
      <c r="F11" s="32">
        <v>1200</v>
      </c>
      <c r="G11" s="32">
        <v>0</v>
      </c>
      <c r="H11" s="32">
        <v>4600</v>
      </c>
      <c r="I11" s="32">
        <v>4600</v>
      </c>
      <c r="J11" s="32">
        <v>0</v>
      </c>
      <c r="K11" s="32">
        <v>1200</v>
      </c>
      <c r="L11" s="32">
        <v>1200</v>
      </c>
      <c r="M11" s="32">
        <v>1200</v>
      </c>
      <c r="N11" s="32">
        <v>1200</v>
      </c>
      <c r="O11" s="34">
        <f t="shared" ref="O11" si="1">AVERAGE(C11:N11)</f>
        <v>1566.6666666666667</v>
      </c>
    </row>
    <row r="12" spans="1:17" x14ac:dyDescent="0.15">
      <c r="B12" s="13" t="s">
        <v>21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4">
        <f t="shared" si="0"/>
        <v>0</v>
      </c>
    </row>
    <row r="13" spans="1:17" s="18" customFormat="1" ht="16" x14ac:dyDescent="0.2">
      <c r="A13" s="27"/>
      <c r="B13" s="28" t="s">
        <v>22</v>
      </c>
      <c r="C13" s="29">
        <f t="shared" ref="C13:N13" si="2">SUM(C9:C12)</f>
        <v>24634</v>
      </c>
      <c r="D13" s="29">
        <f t="shared" si="2"/>
        <v>9988</v>
      </c>
      <c r="E13" s="29">
        <f t="shared" si="2"/>
        <v>9988</v>
      </c>
      <c r="F13" s="29">
        <f t="shared" si="2"/>
        <v>9988</v>
      </c>
      <c r="G13" s="29">
        <f t="shared" si="2"/>
        <v>8788</v>
      </c>
      <c r="H13" s="29">
        <f t="shared" si="2"/>
        <v>16317</v>
      </c>
      <c r="I13" s="29">
        <f t="shared" si="2"/>
        <v>13388</v>
      </c>
      <c r="J13" s="29">
        <f t="shared" si="2"/>
        <v>23434</v>
      </c>
      <c r="K13" s="29">
        <f t="shared" si="2"/>
        <v>9988</v>
      </c>
      <c r="L13" s="29">
        <f t="shared" si="2"/>
        <v>9988</v>
      </c>
      <c r="M13" s="29">
        <f t="shared" si="2"/>
        <v>9988</v>
      </c>
      <c r="N13" s="30">
        <f t="shared" si="2"/>
        <v>9988</v>
      </c>
      <c r="O13" s="31">
        <f t="shared" si="0"/>
        <v>13039.75</v>
      </c>
    </row>
    <row r="14" spans="1:17" ht="16" x14ac:dyDescent="0.2">
      <c r="A14" s="7" t="s">
        <v>23</v>
      </c>
      <c r="B14" s="1" t="s">
        <v>24</v>
      </c>
      <c r="C14" s="25">
        <v>2000</v>
      </c>
      <c r="D14" s="25">
        <v>2000</v>
      </c>
      <c r="E14" s="25">
        <v>2000</v>
      </c>
      <c r="F14" s="25">
        <v>2000</v>
      </c>
      <c r="G14" s="25">
        <v>2000</v>
      </c>
      <c r="H14" s="25">
        <v>2000</v>
      </c>
      <c r="I14" s="25">
        <v>0</v>
      </c>
      <c r="J14" s="25">
        <v>2000</v>
      </c>
      <c r="K14" s="25">
        <v>2000</v>
      </c>
      <c r="L14" s="25">
        <v>2000</v>
      </c>
      <c r="M14" s="25">
        <v>2000</v>
      </c>
      <c r="N14" s="25">
        <v>1500</v>
      </c>
      <c r="O14" s="34">
        <f t="shared" si="0"/>
        <v>1791.6666666666667</v>
      </c>
    </row>
    <row r="15" spans="1:17" ht="16" x14ac:dyDescent="0.2">
      <c r="A15" s="18"/>
      <c r="B15" s="13" t="s">
        <v>25</v>
      </c>
      <c r="C15" s="25">
        <v>6350</v>
      </c>
      <c r="D15" s="25">
        <v>6350</v>
      </c>
      <c r="E15" s="25">
        <v>6350</v>
      </c>
      <c r="F15" s="25">
        <v>6350</v>
      </c>
      <c r="G15" s="25">
        <v>6350</v>
      </c>
      <c r="H15" s="25">
        <v>6350</v>
      </c>
      <c r="I15" s="25">
        <v>6350</v>
      </c>
      <c r="J15" s="25">
        <v>6350</v>
      </c>
      <c r="K15" s="25">
        <v>6350</v>
      </c>
      <c r="L15" s="25">
        <v>6350</v>
      </c>
      <c r="M15" s="25">
        <v>6350</v>
      </c>
      <c r="N15" s="25">
        <v>6350</v>
      </c>
      <c r="O15" s="34">
        <f t="shared" si="0"/>
        <v>6350</v>
      </c>
    </row>
    <row r="16" spans="1:17" x14ac:dyDescent="0.15">
      <c r="B16" s="13" t="s">
        <v>26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34">
        <f t="shared" si="0"/>
        <v>0</v>
      </c>
    </row>
    <row r="17" spans="1:17" x14ac:dyDescent="0.15">
      <c r="B17" s="13" t="s">
        <v>27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34">
        <f t="shared" si="0"/>
        <v>0</v>
      </c>
    </row>
    <row r="18" spans="1:17" x14ac:dyDescent="0.15">
      <c r="B18" s="13" t="s">
        <v>28</v>
      </c>
      <c r="C18" s="25">
        <v>249</v>
      </c>
      <c r="D18" s="25">
        <v>249</v>
      </c>
      <c r="E18" s="25">
        <v>249</v>
      </c>
      <c r="F18" s="25">
        <v>249</v>
      </c>
      <c r="G18" s="25">
        <v>249</v>
      </c>
      <c r="H18" s="25">
        <v>249</v>
      </c>
      <c r="I18" s="25">
        <v>249</v>
      </c>
      <c r="J18" s="25">
        <v>249</v>
      </c>
      <c r="K18" s="25">
        <v>249</v>
      </c>
      <c r="L18" s="25">
        <v>249</v>
      </c>
      <c r="M18" s="25">
        <v>249</v>
      </c>
      <c r="N18" s="25">
        <v>249</v>
      </c>
      <c r="O18" s="34">
        <f t="shared" si="0"/>
        <v>249</v>
      </c>
    </row>
    <row r="19" spans="1:17" x14ac:dyDescent="0.15">
      <c r="B19" s="13" t="s">
        <v>29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34">
        <f t="shared" si="0"/>
        <v>0</v>
      </c>
    </row>
    <row r="20" spans="1:17" x14ac:dyDescent="0.15">
      <c r="B20" s="13" t="s">
        <v>30</v>
      </c>
      <c r="C20" s="25">
        <v>269</v>
      </c>
      <c r="D20" s="25">
        <v>269</v>
      </c>
      <c r="E20" s="25">
        <v>269</v>
      </c>
      <c r="F20" s="25">
        <v>269</v>
      </c>
      <c r="G20" s="25">
        <v>269</v>
      </c>
      <c r="H20" s="25">
        <v>269</v>
      </c>
      <c r="I20" s="25">
        <v>269</v>
      </c>
      <c r="J20" s="25">
        <v>269</v>
      </c>
      <c r="K20" s="25">
        <v>269</v>
      </c>
      <c r="L20" s="25">
        <v>269</v>
      </c>
      <c r="M20" s="25">
        <v>269</v>
      </c>
      <c r="N20" s="25">
        <v>269</v>
      </c>
      <c r="O20" s="34">
        <f t="shared" si="0"/>
        <v>269</v>
      </c>
    </row>
    <row r="21" spans="1:17" x14ac:dyDescent="0.15">
      <c r="B21" s="13" t="s">
        <v>31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34">
        <f t="shared" si="0"/>
        <v>0</v>
      </c>
    </row>
    <row r="22" spans="1:17" x14ac:dyDescent="0.15">
      <c r="B22" s="35" t="s">
        <v>32</v>
      </c>
      <c r="C22" s="26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34">
        <f t="shared" si="0"/>
        <v>0</v>
      </c>
    </row>
    <row r="23" spans="1:17" x14ac:dyDescent="0.15">
      <c r="B23" s="1" t="s">
        <v>33</v>
      </c>
      <c r="C23" s="26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34">
        <f t="shared" si="0"/>
        <v>0</v>
      </c>
    </row>
    <row r="24" spans="1:17" x14ac:dyDescent="0.15">
      <c r="B24" s="1" t="s">
        <v>34</v>
      </c>
      <c r="C24" s="36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34">
        <f t="shared" si="0"/>
        <v>0</v>
      </c>
    </row>
    <row r="25" spans="1:17" s="18" customFormat="1" ht="16" x14ac:dyDescent="0.2">
      <c r="A25" s="27"/>
      <c r="B25" s="28" t="s">
        <v>35</v>
      </c>
      <c r="C25" s="29">
        <f t="shared" ref="C25:N25" si="3">SUM(C14:C24)</f>
        <v>8868</v>
      </c>
      <c r="D25" s="29">
        <f t="shared" si="3"/>
        <v>8868</v>
      </c>
      <c r="E25" s="29">
        <f t="shared" si="3"/>
        <v>8868</v>
      </c>
      <c r="F25" s="29">
        <f t="shared" si="3"/>
        <v>8868</v>
      </c>
      <c r="G25" s="29">
        <f t="shared" si="3"/>
        <v>8868</v>
      </c>
      <c r="H25" s="29">
        <f t="shared" si="3"/>
        <v>8868</v>
      </c>
      <c r="I25" s="29">
        <f t="shared" si="3"/>
        <v>6868</v>
      </c>
      <c r="J25" s="29">
        <f t="shared" si="3"/>
        <v>8868</v>
      </c>
      <c r="K25" s="29">
        <f t="shared" si="3"/>
        <v>8868</v>
      </c>
      <c r="L25" s="29">
        <f t="shared" si="3"/>
        <v>8868</v>
      </c>
      <c r="M25" s="29">
        <f t="shared" si="3"/>
        <v>8868</v>
      </c>
      <c r="N25" s="29">
        <f t="shared" si="3"/>
        <v>8368</v>
      </c>
      <c r="O25" s="31">
        <f t="shared" si="0"/>
        <v>8659.6666666666661</v>
      </c>
      <c r="Q25" s="18" t="s">
        <v>36</v>
      </c>
    </row>
    <row r="26" spans="1:17" x14ac:dyDescent="0.15">
      <c r="A26" s="6" t="s">
        <v>37</v>
      </c>
      <c r="B26" s="12" t="s">
        <v>38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f t="shared" si="0"/>
        <v>0</v>
      </c>
    </row>
    <row r="27" spans="1:17" x14ac:dyDescent="0.15">
      <c r="B27" s="13" t="s">
        <v>39</v>
      </c>
      <c r="C27" s="26">
        <v>900</v>
      </c>
      <c r="D27" s="26">
        <v>0</v>
      </c>
      <c r="E27" s="26">
        <v>900</v>
      </c>
      <c r="F27" s="26">
        <v>0</v>
      </c>
      <c r="G27" s="26">
        <v>0</v>
      </c>
      <c r="H27" s="26">
        <v>900</v>
      </c>
      <c r="I27" s="26">
        <v>0</v>
      </c>
      <c r="J27" s="26">
        <v>0</v>
      </c>
      <c r="K27" s="26">
        <v>0</v>
      </c>
      <c r="L27" s="26">
        <v>900</v>
      </c>
      <c r="M27" s="26">
        <v>0</v>
      </c>
      <c r="N27" s="26">
        <v>900</v>
      </c>
      <c r="O27" s="26">
        <f t="shared" si="0"/>
        <v>375</v>
      </c>
    </row>
    <row r="28" spans="1:17" x14ac:dyDescent="0.15">
      <c r="B28" s="13" t="s">
        <v>40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f t="shared" si="0"/>
        <v>0</v>
      </c>
    </row>
    <row r="29" spans="1:17" x14ac:dyDescent="0.15">
      <c r="B29" s="13" t="s">
        <v>41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f t="shared" si="0"/>
        <v>0</v>
      </c>
    </row>
    <row r="30" spans="1:17" x14ac:dyDescent="0.15">
      <c r="B30" s="13" t="s">
        <v>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f t="shared" si="0"/>
        <v>0</v>
      </c>
    </row>
    <row r="31" spans="1:17" x14ac:dyDescent="0.15">
      <c r="B31" s="13" t="s">
        <v>43</v>
      </c>
      <c r="C31" s="26">
        <v>2300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3800</v>
      </c>
      <c r="K31" s="26">
        <v>0</v>
      </c>
      <c r="L31" s="26">
        <v>0</v>
      </c>
      <c r="M31" s="26">
        <v>0</v>
      </c>
      <c r="N31" s="26">
        <v>0</v>
      </c>
      <c r="O31" s="26">
        <f t="shared" si="0"/>
        <v>508.33333333333331</v>
      </c>
    </row>
    <row r="32" spans="1:17" x14ac:dyDescent="0.15">
      <c r="B32" s="13" t="s">
        <v>44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f t="shared" si="0"/>
        <v>0</v>
      </c>
    </row>
    <row r="33" spans="1:15" x14ac:dyDescent="0.15">
      <c r="B33" s="13" t="s">
        <v>45</v>
      </c>
      <c r="C33" s="26">
        <v>150</v>
      </c>
      <c r="D33" s="26">
        <v>150</v>
      </c>
      <c r="E33" s="26">
        <v>150</v>
      </c>
      <c r="F33" s="26">
        <v>150</v>
      </c>
      <c r="G33" s="26">
        <v>150</v>
      </c>
      <c r="H33" s="26">
        <v>150</v>
      </c>
      <c r="I33" s="26">
        <v>150</v>
      </c>
      <c r="J33" s="26">
        <v>150</v>
      </c>
      <c r="K33" s="26">
        <v>150</v>
      </c>
      <c r="L33" s="26">
        <v>150</v>
      </c>
      <c r="M33" s="26">
        <v>150</v>
      </c>
      <c r="N33" s="26">
        <v>150</v>
      </c>
      <c r="O33" s="26">
        <f t="shared" si="0"/>
        <v>150</v>
      </c>
    </row>
    <row r="34" spans="1:15" x14ac:dyDescent="0.15">
      <c r="B34" s="13" t="s">
        <v>46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f t="shared" si="0"/>
        <v>0</v>
      </c>
    </row>
    <row r="35" spans="1:15" s="18" customFormat="1" ht="18.5" customHeight="1" x14ac:dyDescent="0.2">
      <c r="A35" s="28"/>
      <c r="B35" s="28" t="s">
        <v>47</v>
      </c>
      <c r="C35" s="29">
        <f t="shared" ref="C35:N35" si="4">SUM(C26:C34)</f>
        <v>3350</v>
      </c>
      <c r="D35" s="29">
        <f t="shared" si="4"/>
        <v>150</v>
      </c>
      <c r="E35" s="29">
        <f t="shared" si="4"/>
        <v>1050</v>
      </c>
      <c r="F35" s="29">
        <f t="shared" si="4"/>
        <v>150</v>
      </c>
      <c r="G35" s="29">
        <f t="shared" si="4"/>
        <v>150</v>
      </c>
      <c r="H35" s="29">
        <f t="shared" si="4"/>
        <v>1050</v>
      </c>
      <c r="I35" s="29">
        <f t="shared" si="4"/>
        <v>150</v>
      </c>
      <c r="J35" s="29">
        <f t="shared" si="4"/>
        <v>3950</v>
      </c>
      <c r="K35" s="29">
        <f t="shared" si="4"/>
        <v>150</v>
      </c>
      <c r="L35" s="29">
        <f t="shared" si="4"/>
        <v>1050</v>
      </c>
      <c r="M35" s="29">
        <f t="shared" si="4"/>
        <v>150</v>
      </c>
      <c r="N35" s="29">
        <f t="shared" si="4"/>
        <v>1050</v>
      </c>
      <c r="O35" s="31">
        <f t="shared" si="0"/>
        <v>1033.3333333333333</v>
      </c>
    </row>
    <row r="36" spans="1:15" ht="22.25" customHeight="1" x14ac:dyDescent="0.15">
      <c r="A36" s="21" t="s">
        <v>48</v>
      </c>
      <c r="B36" s="22" t="s">
        <v>49</v>
      </c>
      <c r="C36" s="23">
        <f>C25+C35</f>
        <v>12218</v>
      </c>
      <c r="D36" s="23">
        <f t="shared" ref="D36:N36" si="5">D25+D35</f>
        <v>9018</v>
      </c>
      <c r="E36" s="23">
        <f t="shared" si="5"/>
        <v>9918</v>
      </c>
      <c r="F36" s="23">
        <f t="shared" si="5"/>
        <v>9018</v>
      </c>
      <c r="G36" s="23">
        <f t="shared" si="5"/>
        <v>9018</v>
      </c>
      <c r="H36" s="23">
        <f t="shared" si="5"/>
        <v>9918</v>
      </c>
      <c r="I36" s="23">
        <f t="shared" si="5"/>
        <v>7018</v>
      </c>
      <c r="J36" s="23">
        <f t="shared" si="5"/>
        <v>12818</v>
      </c>
      <c r="K36" s="23">
        <f t="shared" si="5"/>
        <v>9018</v>
      </c>
      <c r="L36" s="23">
        <f t="shared" si="5"/>
        <v>9918</v>
      </c>
      <c r="M36" s="23">
        <f t="shared" si="5"/>
        <v>9018</v>
      </c>
      <c r="N36" s="23">
        <f t="shared" si="5"/>
        <v>9418</v>
      </c>
      <c r="O36" s="24">
        <f t="shared" si="0"/>
        <v>9693</v>
      </c>
    </row>
    <row r="37" spans="1:15" s="18" customFormat="1" ht="34" x14ac:dyDescent="0.2">
      <c r="A37" s="43" t="s">
        <v>50</v>
      </c>
      <c r="B37" s="44" t="s">
        <v>51</v>
      </c>
      <c r="C37" s="40">
        <f t="shared" ref="C37:N37" si="6">C13-C25-C35</f>
        <v>12416</v>
      </c>
      <c r="D37" s="40">
        <f t="shared" si="6"/>
        <v>970</v>
      </c>
      <c r="E37" s="40">
        <f t="shared" si="6"/>
        <v>70</v>
      </c>
      <c r="F37" s="40">
        <f t="shared" si="6"/>
        <v>970</v>
      </c>
      <c r="G37" s="40">
        <f t="shared" si="6"/>
        <v>-230</v>
      </c>
      <c r="H37" s="40">
        <f t="shared" si="6"/>
        <v>6399</v>
      </c>
      <c r="I37" s="40">
        <f t="shared" si="6"/>
        <v>6370</v>
      </c>
      <c r="J37" s="40">
        <f t="shared" si="6"/>
        <v>10616</v>
      </c>
      <c r="K37" s="40">
        <f t="shared" si="6"/>
        <v>970</v>
      </c>
      <c r="L37" s="40">
        <f t="shared" si="6"/>
        <v>70</v>
      </c>
      <c r="M37" s="40">
        <f t="shared" si="6"/>
        <v>970</v>
      </c>
      <c r="N37" s="41">
        <f t="shared" si="6"/>
        <v>570</v>
      </c>
      <c r="O37" s="42">
        <f t="shared" si="0"/>
        <v>3346.75</v>
      </c>
    </row>
    <row r="40" spans="1:15" ht="35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15" ht="30" x14ac:dyDescent="0.15">
      <c r="A41" s="16"/>
      <c r="B41" s="49" t="s">
        <v>54</v>
      </c>
      <c r="C41" s="47"/>
      <c r="D41" s="47"/>
      <c r="E41" s="47"/>
      <c r="F41" s="47"/>
      <c r="G41" s="47"/>
      <c r="H41" s="47"/>
      <c r="I41" s="47"/>
      <c r="J41" s="47"/>
      <c r="K41" s="16"/>
      <c r="L41" s="46"/>
      <c r="M41" s="46"/>
      <c r="N41" s="46"/>
      <c r="O41" s="46"/>
    </row>
    <row r="42" spans="1:15" ht="87" customHeight="1" x14ac:dyDescent="0.15">
      <c r="A42" s="16"/>
      <c r="B42" s="50" t="s">
        <v>55</v>
      </c>
      <c r="C42" s="48"/>
      <c r="D42" s="48"/>
      <c r="E42" s="48"/>
      <c r="F42" s="48"/>
      <c r="G42" s="48"/>
      <c r="H42" s="48"/>
      <c r="I42" s="48"/>
      <c r="J42" s="48"/>
      <c r="K42" s="16"/>
      <c r="L42" s="46"/>
      <c r="M42" s="46"/>
      <c r="N42" s="46"/>
      <c r="O42" s="46"/>
    </row>
    <row r="43" spans="1:15" ht="44" customHeight="1" x14ac:dyDescent="0.15">
      <c r="A43" s="16"/>
      <c r="B43" s="19" t="s">
        <v>2</v>
      </c>
      <c r="C43" s="17"/>
      <c r="D43" s="17"/>
      <c r="E43" s="17"/>
      <c r="F43" s="17"/>
      <c r="G43" s="17"/>
      <c r="H43" s="17"/>
      <c r="I43" s="17"/>
      <c r="J43" s="17"/>
      <c r="K43" s="16"/>
      <c r="L43" s="15"/>
      <c r="M43" s="15"/>
      <c r="N43" s="15"/>
      <c r="O43" s="15"/>
    </row>
    <row r="44" spans="1:15" ht="29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</sheetData>
  <mergeCells count="12">
    <mergeCell ref="A40:O40"/>
    <mergeCell ref="B41:J41"/>
    <mergeCell ref="L41:O41"/>
    <mergeCell ref="B42:J42"/>
    <mergeCell ref="L42:O42"/>
    <mergeCell ref="A6:O6"/>
    <mergeCell ref="A1:O1"/>
    <mergeCell ref="B2:J2"/>
    <mergeCell ref="L2:O2"/>
    <mergeCell ref="A5:O5"/>
    <mergeCell ref="B3:J3"/>
    <mergeCell ref="L3:O3"/>
  </mergeCells>
  <hyperlinks>
    <hyperlink ref="B4" r:id="rId1" location="/page/documentarchive" xr:uid="{96F13722-30F3-6D4C-8F98-80A00282C9FA}"/>
    <hyperlink ref="B43" r:id="rId2" location="/page/documentarchive" xr:uid="{D9A17560-33E1-8F4D-89DC-2BC6B695F968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Microsoft Office User</cp:lastModifiedBy>
  <cp:revision/>
  <dcterms:created xsi:type="dcterms:W3CDTF">2019-02-06T10:24:10Z</dcterms:created>
  <dcterms:modified xsi:type="dcterms:W3CDTF">2022-10-11T05:53:00Z</dcterms:modified>
  <cp:category/>
  <cp:contentStatus/>
</cp:coreProperties>
</file>